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0" yWindow="-120" windowWidth="9330" windowHeight="7080" firstSheet="6" activeTab="15"/>
  </bookViews>
  <sheets>
    <sheet name="Chapitre 3" sheetId="29" r:id="rId1"/>
    <sheet name="Liste" sheetId="28" r:id="rId2"/>
    <sheet name="1_Don.gnrles" sheetId="5" r:id="rId3"/>
    <sheet name="2_Pop grpes" sheetId="2" r:id="rId4"/>
    <sheet name="3_Pop ages" sheetId="1" r:id="rId5"/>
    <sheet name="4_Pop RGPH" sheetId="27" r:id="rId6"/>
    <sheet name="5_Pop UR RGPH" sheetId="4" r:id="rId7"/>
    <sheet name="6_Pop_Sup_Den" sheetId="7" r:id="rId8"/>
    <sheet name="7_Project" sheetId="8" r:id="rId9"/>
    <sheet name="8_Fec_1" sheetId="11" r:id="rId10"/>
    <sheet name="9_Fec_2" sheetId="12" r:id="rId11"/>
    <sheet name="10_Fec_3" sheetId="18" r:id="rId12"/>
    <sheet name="12_Mor_2" sheetId="22" r:id="rId13"/>
    <sheet name="13_Mor_3" sheetId="23" r:id="rId14"/>
    <sheet name="14_Mor_4" sheetId="31" r:id="rId15"/>
    <sheet name="Feuil1" sheetId="30" r:id="rId16"/>
  </sheets>
  <definedNames>
    <definedName name="_xlnm.Print_Titles" localSheetId="13">'13_Mor_3'!$29:$31</definedName>
    <definedName name="_xlnm.Print_Titles" localSheetId="14">'14_Mor_4'!$29:$31</definedName>
    <definedName name="_xlnm.Print_Titles" localSheetId="5">'4_Pop RGPH'!$4:$5</definedName>
    <definedName name="_xlnm.Print_Titles" localSheetId="6">'5_Pop UR RGPH'!$4:$5</definedName>
    <definedName name="_xlnm.Print_Titles" localSheetId="10">'9_Fec_2'!$32:$33</definedName>
  </definedNames>
  <calcPr calcId="124519"/>
</workbook>
</file>

<file path=xl/calcChain.xml><?xml version="1.0" encoding="utf-8"?>
<calcChain xmlns="http://schemas.openxmlformats.org/spreadsheetml/2006/main">
  <c r="L45" i="1"/>
  <c r="L29"/>
  <c r="L30"/>
  <c r="L31"/>
  <c r="L32"/>
  <c r="L33"/>
  <c r="L34"/>
  <c r="L35"/>
  <c r="L36"/>
  <c r="L37"/>
  <c r="L38"/>
  <c r="L39"/>
  <c r="L40"/>
  <c r="L41"/>
  <c r="L42"/>
  <c r="L43"/>
  <c r="L44"/>
  <c r="L28"/>
  <c r="G24"/>
  <c r="F24"/>
  <c r="H8"/>
  <c r="H9"/>
  <c r="H10"/>
  <c r="H11"/>
  <c r="H12"/>
  <c r="H13"/>
  <c r="H14"/>
  <c r="H15"/>
  <c r="H16"/>
  <c r="H17"/>
  <c r="H18"/>
  <c r="H19"/>
  <c r="H20"/>
  <c r="H21"/>
  <c r="H22"/>
  <c r="H23"/>
  <c r="H7"/>
  <c r="G49" i="27"/>
  <c r="H49"/>
  <c r="F49"/>
  <c r="G14"/>
  <c r="H88"/>
  <c r="H89"/>
  <c r="H90"/>
  <c r="H91"/>
  <c r="H92"/>
  <c r="H93"/>
  <c r="H94"/>
  <c r="H95"/>
  <c r="H87"/>
  <c r="G86"/>
  <c r="F86"/>
  <c r="H82"/>
  <c r="H83"/>
  <c r="H84"/>
  <c r="H85"/>
  <c r="H81"/>
  <c r="G80"/>
  <c r="F80"/>
  <c r="G70"/>
  <c r="H70"/>
  <c r="F70"/>
  <c r="H72"/>
  <c r="H73"/>
  <c r="H74"/>
  <c r="H75"/>
  <c r="H76"/>
  <c r="H77"/>
  <c r="H78"/>
  <c r="H79"/>
  <c r="H71"/>
  <c r="H65"/>
  <c r="H66"/>
  <c r="H67"/>
  <c r="H68"/>
  <c r="H69"/>
  <c r="H64"/>
  <c r="H63" s="1"/>
  <c r="G63"/>
  <c r="F63"/>
  <c r="H58"/>
  <c r="H59"/>
  <c r="H60"/>
  <c r="H57"/>
  <c r="H56"/>
  <c r="G56"/>
  <c r="F56"/>
  <c r="E42"/>
  <c r="F42"/>
  <c r="G42"/>
  <c r="H42"/>
  <c r="D42"/>
  <c r="H34"/>
  <c r="H33"/>
  <c r="G33"/>
  <c r="F33"/>
  <c r="H24"/>
  <c r="G24"/>
  <c r="F24"/>
  <c r="H51"/>
  <c r="H52"/>
  <c r="H53"/>
  <c r="H54"/>
  <c r="H55"/>
  <c r="H50"/>
  <c r="H44"/>
  <c r="H45"/>
  <c r="H46"/>
  <c r="H47"/>
  <c r="H48"/>
  <c r="H43"/>
  <c r="H35"/>
  <c r="H36"/>
  <c r="H37"/>
  <c r="H38"/>
  <c r="H39"/>
  <c r="H40"/>
  <c r="H41"/>
  <c r="H26"/>
  <c r="H27"/>
  <c r="H28"/>
  <c r="H29"/>
  <c r="H30"/>
  <c r="H31"/>
  <c r="H32"/>
  <c r="H25"/>
  <c r="H16"/>
  <c r="H17"/>
  <c r="H18"/>
  <c r="H19"/>
  <c r="H20"/>
  <c r="H21"/>
  <c r="H22"/>
  <c r="H23"/>
  <c r="H15"/>
  <c r="F14"/>
  <c r="G7"/>
  <c r="F7"/>
  <c r="B33"/>
  <c r="B6" i="4"/>
  <c r="D6" s="1"/>
  <c r="F6"/>
  <c r="B7" i="27"/>
  <c r="C7"/>
  <c r="D7"/>
  <c r="B14"/>
  <c r="C14"/>
  <c r="D14"/>
  <c r="B24"/>
  <c r="C24"/>
  <c r="D24"/>
  <c r="C33"/>
  <c r="D33"/>
  <c r="B42"/>
  <c r="C42"/>
  <c r="B49"/>
  <c r="C49"/>
  <c r="D49"/>
  <c r="B56"/>
  <c r="C56"/>
  <c r="D56"/>
  <c r="B61"/>
  <c r="C61"/>
  <c r="D61"/>
  <c r="B63"/>
  <c r="C63"/>
  <c r="D63"/>
  <c r="B70"/>
  <c r="C70"/>
  <c r="D70"/>
  <c r="B80"/>
  <c r="C80"/>
  <c r="D80"/>
  <c r="B86"/>
  <c r="C86"/>
  <c r="D86"/>
  <c r="B24" i="1"/>
  <c r="C24"/>
  <c r="D24" s="1"/>
  <c r="H24" l="1"/>
  <c r="H86" i="27"/>
  <c r="H80"/>
  <c r="H14"/>
  <c r="B6"/>
  <c r="C6"/>
  <c r="D6"/>
</calcChain>
</file>

<file path=xl/sharedStrings.xml><?xml version="1.0" encoding="utf-8"?>
<sst xmlns="http://schemas.openxmlformats.org/spreadsheetml/2006/main" count="3312" uniqueCount="1366">
  <si>
    <t>Groupes d'âges</t>
  </si>
  <si>
    <t>RGPH-1979</t>
  </si>
  <si>
    <t>EFB-1982</t>
  </si>
  <si>
    <t>Hom</t>
  </si>
  <si>
    <t>Fem</t>
  </si>
  <si>
    <t>Ens</t>
  </si>
  <si>
    <t>00-04 ans</t>
  </si>
  <si>
    <t>05-09 ans</t>
  </si>
  <si>
    <t>10-14 ans</t>
  </si>
  <si>
    <t>15-19 ans</t>
  </si>
  <si>
    <t>20-24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</si>
  <si>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</si>
  <si>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</si>
  <si>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</si>
  <si>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</si>
  <si>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</si>
  <si>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</si>
  <si>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</si>
  <si>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</si>
  <si>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65-69 ans</t>
  </si>
  <si>
    <t>70-74 ans</t>
  </si>
  <si>
    <t>75-79 ans</t>
  </si>
  <si>
    <t>80 ans +</t>
  </si>
  <si>
    <t>ND</t>
  </si>
  <si>
    <t>Ensemble</t>
  </si>
  <si>
    <t>RGPH-1992</t>
  </si>
  <si>
    <t>RGPH-2002</t>
  </si>
  <si>
    <t>Bénin</t>
  </si>
  <si>
    <t>Alibori</t>
  </si>
  <si>
    <t>Banikoara</t>
  </si>
  <si>
    <t>Gogounou</t>
  </si>
  <si>
    <t>Kandi</t>
  </si>
  <si>
    <t>Karimama</t>
  </si>
  <si>
    <t>Malanville</t>
  </si>
  <si>
    <t>Ségbana</t>
  </si>
  <si>
    <t>Atacora</t>
  </si>
  <si>
    <t>Boukoumbé</t>
  </si>
  <si>
    <t>Cobly</t>
  </si>
  <si>
    <t>Kérou</t>
  </si>
  <si>
    <t>Kouandé</t>
  </si>
  <si>
    <t>Matéri</t>
  </si>
  <si>
    <t>Natitingou</t>
  </si>
  <si>
    <t>Péhunco</t>
  </si>
  <si>
    <t>Tanguiéta</t>
  </si>
  <si>
    <t>Toucountouna</t>
  </si>
  <si>
    <t>Atlantique</t>
  </si>
  <si>
    <t>Abomey-Calavi</t>
  </si>
  <si>
    <t>Allada</t>
  </si>
  <si>
    <t>Kpomassè</t>
  </si>
  <si>
    <t>Ouidah</t>
  </si>
  <si>
    <t>So-Ava</t>
  </si>
  <si>
    <t>Toffo</t>
  </si>
  <si>
    <t>Tori-Bossito</t>
  </si>
  <si>
    <t>Zè</t>
  </si>
  <si>
    <t>Borgou</t>
  </si>
  <si>
    <t>Bembèrèkè</t>
  </si>
  <si>
    <t>Kalalé</t>
  </si>
  <si>
    <t>N'Dali</t>
  </si>
  <si>
    <t>Nikki</t>
  </si>
  <si>
    <t>Parakou</t>
  </si>
  <si>
    <t>Pèrèrè</t>
  </si>
  <si>
    <t>Sinendé</t>
  </si>
  <si>
    <t>Tchaourou</t>
  </si>
  <si>
    <t>Collines</t>
  </si>
  <si>
    <t>Bantè</t>
  </si>
  <si>
    <t>Dassa-Zoumè</t>
  </si>
  <si>
    <t>Glazoué</t>
  </si>
  <si>
    <t>Ouèsse</t>
  </si>
  <si>
    <t>Savalou</t>
  </si>
  <si>
    <t>Savè</t>
  </si>
  <si>
    <t>Couffo</t>
  </si>
  <si>
    <t>Aplahoué</t>
  </si>
  <si>
    <t>Djakotomey</t>
  </si>
  <si>
    <t>Klouékanmè</t>
  </si>
  <si>
    <t>Toviklin</t>
  </si>
  <si>
    <t>Dogbo</t>
  </si>
  <si>
    <t>Lalo</t>
  </si>
  <si>
    <t>Donga</t>
  </si>
  <si>
    <t>Bassila</t>
  </si>
  <si>
    <t>Copargo</t>
  </si>
  <si>
    <t>Djougou</t>
  </si>
  <si>
    <t>Ouaké</t>
  </si>
  <si>
    <t>Littoral</t>
  </si>
  <si>
    <t>Cotonou</t>
  </si>
  <si>
    <t>Mono</t>
  </si>
  <si>
    <t>Athiémé</t>
  </si>
  <si>
    <t>Bopa</t>
  </si>
  <si>
    <t>Comé</t>
  </si>
  <si>
    <t>Grand-Popo</t>
  </si>
  <si>
    <t>Houéyogbé</t>
  </si>
  <si>
    <t>Lokossa</t>
  </si>
  <si>
    <t>Ouémé</t>
  </si>
  <si>
    <t>Adjarra</t>
  </si>
  <si>
    <t>Adjohoun</t>
  </si>
  <si>
    <t>Aguégués</t>
  </si>
  <si>
    <t>Avrankou</t>
  </si>
  <si>
    <t>Bonou</t>
  </si>
  <si>
    <t>Dangbo</t>
  </si>
  <si>
    <t>Porto-novo</t>
  </si>
  <si>
    <t>Sèmè-Podji</t>
  </si>
  <si>
    <t>Plateau</t>
  </si>
  <si>
    <t>Adja-Ouèrè</t>
  </si>
  <si>
    <t>Ifangni</t>
  </si>
  <si>
    <t>Kétou</t>
  </si>
  <si>
    <t>Pobé</t>
  </si>
  <si>
    <t>Sakété</t>
  </si>
  <si>
    <t>Zou</t>
  </si>
  <si>
    <t>Abomey</t>
  </si>
  <si>
    <t>Agbangnizoun</t>
  </si>
  <si>
    <t>Bohicon</t>
  </si>
  <si>
    <t>Covè</t>
  </si>
  <si>
    <t>Djidja</t>
  </si>
  <si>
    <t>Ouinhi</t>
  </si>
  <si>
    <t>Zagnanado</t>
  </si>
  <si>
    <t>Za-Kpota</t>
  </si>
  <si>
    <t>Zogbodomey</t>
  </si>
  <si>
    <t>Urb</t>
  </si>
  <si>
    <t>Rur</t>
  </si>
  <si>
    <t xml:space="preserve"> </t>
  </si>
  <si>
    <t>Mas</t>
  </si>
  <si>
    <t>Fém</t>
  </si>
  <si>
    <t xml:space="preserve">0-14 </t>
  </si>
  <si>
    <t>15-59</t>
  </si>
  <si>
    <t>60 et plus</t>
  </si>
  <si>
    <t>Age médian</t>
  </si>
  <si>
    <t>Chef de ménage</t>
  </si>
  <si>
    <t xml:space="preserve">   Hommes</t>
  </si>
  <si>
    <t xml:space="preserve">   Femmes</t>
  </si>
  <si>
    <t>9+</t>
  </si>
  <si>
    <t>Taille moyenne</t>
  </si>
  <si>
    <t xml:space="preserve">   Fem</t>
  </si>
  <si>
    <t xml:space="preserve">   Hom</t>
  </si>
  <si>
    <t>Population</t>
  </si>
  <si>
    <t>Rural</t>
  </si>
  <si>
    <t>Urbain</t>
  </si>
  <si>
    <t>Espérance de vie</t>
  </si>
  <si>
    <t>TBN (‰)</t>
  </si>
  <si>
    <t>TBM (‰)</t>
  </si>
  <si>
    <t>TF (‰)</t>
  </si>
  <si>
    <t>TBR</t>
  </si>
  <si>
    <t>Fécondité</t>
  </si>
  <si>
    <t>ISF (enfants)</t>
  </si>
  <si>
    <t>TGFG (‰)</t>
  </si>
  <si>
    <t>AMM</t>
  </si>
  <si>
    <t>Mortalité</t>
  </si>
  <si>
    <t>Quot. Mort. Juv (‰)</t>
  </si>
  <si>
    <t>Quot. Mort. Inf (‰)</t>
  </si>
  <si>
    <t>TMM (100 000 naiss)</t>
  </si>
  <si>
    <t>Mort. Néo  (‰)</t>
  </si>
  <si>
    <t>Etat matrimonial</t>
  </si>
  <si>
    <t>Homme</t>
  </si>
  <si>
    <t>Célibataire</t>
  </si>
  <si>
    <t xml:space="preserve">En union </t>
  </si>
  <si>
    <t>Vivant ensemble</t>
  </si>
  <si>
    <t>Femme</t>
  </si>
  <si>
    <t>Homme (25-64 ans)</t>
  </si>
  <si>
    <t>Femme (25-49 ans)</t>
  </si>
  <si>
    <t>Homme polygame (%)</t>
  </si>
  <si>
    <t>Nbr Epse/Hom polyg</t>
  </si>
  <si>
    <t>Age Méd 1ère Union</t>
  </si>
  <si>
    <t>Principaux indicateurs</t>
  </si>
  <si>
    <t>Rapp. de dépendance</t>
  </si>
  <si>
    <t xml:space="preserve">Groupes </t>
  </si>
  <si>
    <t>d'âges</t>
  </si>
  <si>
    <t>15 493</t>
  </si>
  <si>
    <t>66 595</t>
  </si>
  <si>
    <t>48 166</t>
  </si>
  <si>
    <t>81 890</t>
  </si>
  <si>
    <t>31 431</t>
  </si>
  <si>
    <t>57 368</t>
  </si>
  <si>
    <t>30 036</t>
  </si>
  <si>
    <t>34 363</t>
  </si>
  <si>
    <t>70 226</t>
  </si>
  <si>
    <t>58 639</t>
  </si>
  <si>
    <t>67 021</t>
  </si>
  <si>
    <t>63 079</t>
  </si>
  <si>
    <t>59 401</t>
  </si>
  <si>
    <t>54 181</t>
  </si>
  <si>
    <t>63 994</t>
  </si>
  <si>
    <t>46 427</t>
  </si>
  <si>
    <t>51 301</t>
  </si>
  <si>
    <t>21 333</t>
  </si>
  <si>
    <t>52 885</t>
  </si>
  <si>
    <t>68 503</t>
  </si>
  <si>
    <t>24 733</t>
  </si>
  <si>
    <t>59 562</t>
  </si>
  <si>
    <t>179 138</t>
  </si>
  <si>
    <t>65 016</t>
  </si>
  <si>
    <t>61 312</t>
  </si>
  <si>
    <t>42 232</t>
  </si>
  <si>
    <t>33 079</t>
  </si>
  <si>
    <t>57 367</t>
  </si>
  <si>
    <t>54 260</t>
  </si>
  <si>
    <t>71 502</t>
  </si>
  <si>
    <t>69 465</t>
  </si>
  <si>
    <t>50 805</t>
  </si>
  <si>
    <t>63 722</t>
  </si>
  <si>
    <t>62 147</t>
  </si>
  <si>
    <t>58 196</t>
  </si>
  <si>
    <t>42 491</t>
  </si>
  <si>
    <t>50 379</t>
  </si>
  <si>
    <t>38 382</t>
  </si>
  <si>
    <t>58 516</t>
  </si>
  <si>
    <t>57 153</t>
  </si>
  <si>
    <t>33 833</t>
  </si>
  <si>
    <t>40 430</t>
  </si>
  <si>
    <t>21 233</t>
  </si>
  <si>
    <t>46 416</t>
  </si>
  <si>
    <t>35 665</t>
  </si>
  <si>
    <t>134 099</t>
  </si>
  <si>
    <t>32 515</t>
  </si>
  <si>
    <t>46 699</t>
  </si>
  <si>
    <t>64 065</t>
  </si>
  <si>
    <t>59 405</t>
  </si>
  <si>
    <t>52 071</t>
  </si>
  <si>
    <t>72 641</t>
  </si>
  <si>
    <t>45 403</t>
  </si>
  <si>
    <t>59 809</t>
  </si>
  <si>
    <t>62 805</t>
  </si>
  <si>
    <t>45 334</t>
  </si>
  <si>
    <t>66 164</t>
  </si>
  <si>
    <t>103 577</t>
  </si>
  <si>
    <t>13 317</t>
  </si>
  <si>
    <t>27 135</t>
  </si>
  <si>
    <t>40 769</t>
  </si>
  <si>
    <t>66 382</t>
  </si>
  <si>
    <t>104 038</t>
  </si>
  <si>
    <t>50 045</t>
  </si>
  <si>
    <t>73 138</t>
  </si>
  <si>
    <t>29 071</t>
  </si>
  <si>
    <t>67 387</t>
  </si>
  <si>
    <t>32 271</t>
  </si>
  <si>
    <t>126 507</t>
  </si>
  <si>
    <t>77 107</t>
  </si>
  <si>
    <t>50 059</t>
  </si>
  <si>
    <t>64 433</t>
  </si>
  <si>
    <t>59 148</t>
  </si>
  <si>
    <t>60 028</t>
  </si>
  <si>
    <t>37 167</t>
  </si>
  <si>
    <t>55 097</t>
  </si>
  <si>
    <t>536 827</t>
  </si>
  <si>
    <t>149 663</t>
  </si>
  <si>
    <t>158 082</t>
  </si>
  <si>
    <t>307 745</t>
  </si>
  <si>
    <t>91 778</t>
  </si>
  <si>
    <t>28 398</t>
  </si>
  <si>
    <t>28 792</t>
  </si>
  <si>
    <t>57 190</t>
  </si>
  <si>
    <t>36 669</t>
  </si>
  <si>
    <t>39 886</t>
  </si>
  <si>
    <t>76 555</t>
  </si>
  <si>
    <t>38 227</t>
  </si>
  <si>
    <t>38 088</t>
  </si>
  <si>
    <t>76 315</t>
  </si>
  <si>
    <t>35 721</t>
  </si>
  <si>
    <t>38 996</t>
  </si>
  <si>
    <t>74 717</t>
  </si>
  <si>
    <t>21 711</t>
  </si>
  <si>
    <t>22 858</t>
  </si>
  <si>
    <t>44 569</t>
  </si>
  <si>
    <t>34 898</t>
  </si>
  <si>
    <t>37 916</t>
  </si>
  <si>
    <t>72 814</t>
  </si>
  <si>
    <t>47 943</t>
  </si>
  <si>
    <t>43 835</t>
  </si>
  <si>
    <t>28 591</t>
  </si>
  <si>
    <t>31 521</t>
  </si>
  <si>
    <t>60 112</t>
  </si>
  <si>
    <t>27 179</t>
  </si>
  <si>
    <t>29 276</t>
  </si>
  <si>
    <t>56 455</t>
  </si>
  <si>
    <t>13 333</t>
  </si>
  <si>
    <t>26 650</t>
  </si>
  <si>
    <t>Apro-Missérété</t>
  </si>
  <si>
    <t>34 274</t>
  </si>
  <si>
    <t>38 378</t>
  </si>
  <si>
    <t>72 652</t>
  </si>
  <si>
    <t>38 071</t>
  </si>
  <si>
    <t>42 331</t>
  </si>
  <si>
    <t>80 402</t>
  </si>
  <si>
    <t>14 040</t>
  </si>
  <si>
    <t>15 616</t>
  </si>
  <si>
    <t>29 656</t>
  </si>
  <si>
    <t>31 738</t>
  </si>
  <si>
    <t>34 317</t>
  </si>
  <si>
    <t>66 055</t>
  </si>
  <si>
    <t>106 097</t>
  </si>
  <si>
    <t>117 455</t>
  </si>
  <si>
    <t>223 552</t>
  </si>
  <si>
    <t>55 928</t>
  </si>
  <si>
    <t>59 310</t>
  </si>
  <si>
    <t>115 238</t>
  </si>
  <si>
    <t>39 000</t>
  </si>
  <si>
    <t>42 497</t>
  </si>
  <si>
    <t>81 497</t>
  </si>
  <si>
    <t>48 867</t>
  </si>
  <si>
    <t>51 632</t>
  </si>
  <si>
    <t>33 432</t>
  </si>
  <si>
    <t>38 174</t>
  </si>
  <si>
    <t>71 606</t>
  </si>
  <si>
    <t>Pobe</t>
  </si>
  <si>
    <t>39 905</t>
  </si>
  <si>
    <t>43 005</t>
  </si>
  <si>
    <t>82 910</t>
  </si>
  <si>
    <t>31 931</t>
  </si>
  <si>
    <t>38 673</t>
  </si>
  <si>
    <t>70 604</t>
  </si>
  <si>
    <t>323 168</t>
  </si>
  <si>
    <t>341 932</t>
  </si>
  <si>
    <t>665 100</t>
  </si>
  <si>
    <t>54 977</t>
  </si>
  <si>
    <t>62 011</t>
  </si>
  <si>
    <t>116 988</t>
  </si>
  <si>
    <t>45 189</t>
  </si>
  <si>
    <t>51 543</t>
  </si>
  <si>
    <t>96 732</t>
  </si>
  <si>
    <t>42 794</t>
  </si>
  <si>
    <t>50 530</t>
  </si>
  <si>
    <t>93 324</t>
  </si>
  <si>
    <t>27 668</t>
  </si>
  <si>
    <t>33 242</t>
  </si>
  <si>
    <t>60 910</t>
  </si>
  <si>
    <t>36 528</t>
  </si>
  <si>
    <t>40 419</t>
  </si>
  <si>
    <t>76 947</t>
  </si>
  <si>
    <t>36 894</t>
  </si>
  <si>
    <t>42 791</t>
  </si>
  <si>
    <t>79 685</t>
  </si>
  <si>
    <t>19 209</t>
  </si>
  <si>
    <t>20 272</t>
  </si>
  <si>
    <t>39 481</t>
  </si>
  <si>
    <t>34 026</t>
  </si>
  <si>
    <t>36 242</t>
  </si>
  <si>
    <t>70 268</t>
  </si>
  <si>
    <t>28 450</t>
  </si>
  <si>
    <t>29 946</t>
  </si>
  <si>
    <t>58 396</t>
  </si>
  <si>
    <t>19 254</t>
  </si>
  <si>
    <t>21 081</t>
  </si>
  <si>
    <t>40 335</t>
  </si>
  <si>
    <t>35 914</t>
  </si>
  <si>
    <t>38 578</t>
  </si>
  <si>
    <t>74 492</t>
  </si>
  <si>
    <t>38 124</t>
  </si>
  <si>
    <t>38 941</t>
  </si>
  <si>
    <t>77 065</t>
  </si>
  <si>
    <t>36 365</t>
  </si>
  <si>
    <t>41 976</t>
  </si>
  <si>
    <t>78 341</t>
  </si>
  <si>
    <t>25 692</t>
  </si>
  <si>
    <t>29 309</t>
  </si>
  <si>
    <t>55 001</t>
  </si>
  <si>
    <t>53 518</t>
  </si>
  <si>
    <t>59 573</t>
  </si>
  <si>
    <t>113 091</t>
  </si>
  <si>
    <t>16 338</t>
  </si>
  <si>
    <t>18 104</t>
  </si>
  <si>
    <t>34 442</t>
  </si>
  <si>
    <t>40 249</t>
  </si>
  <si>
    <t>44 341</t>
  </si>
  <si>
    <t>84 590</t>
  </si>
  <si>
    <t>18 697</t>
  </si>
  <si>
    <t>19 622</t>
  </si>
  <si>
    <t>38 319</t>
  </si>
  <si>
    <t>17 886</t>
  </si>
  <si>
    <t>18 870</t>
  </si>
  <si>
    <t>36 756</t>
  </si>
  <si>
    <t>39 202</t>
  </si>
  <si>
    <t>47 874</t>
  </si>
  <si>
    <t>87 076</t>
  </si>
  <si>
    <t>34 408</t>
  </si>
  <si>
    <t>37 930</t>
  </si>
  <si>
    <t>72 338</t>
  </si>
  <si>
    <t>35 722</t>
  </si>
  <si>
    <t>35 789</t>
  </si>
  <si>
    <t>71 511</t>
  </si>
  <si>
    <t>25 538</t>
  </si>
  <si>
    <t>25 282</t>
  </si>
  <si>
    <t>91 287</t>
  </si>
  <si>
    <t>90 608</t>
  </si>
  <si>
    <t>181 895</t>
  </si>
  <si>
    <t>22 802</t>
  </si>
  <si>
    <t>23 034</t>
  </si>
  <si>
    <t>45 836</t>
  </si>
  <si>
    <t>40 135</t>
  </si>
  <si>
    <t>41 994</t>
  </si>
  <si>
    <t>82 129</t>
  </si>
  <si>
    <t>45 190</t>
  </si>
  <si>
    <t>48 777</t>
  </si>
  <si>
    <t>93 967</t>
  </si>
  <si>
    <t>43 558</t>
  </si>
  <si>
    <t>46 917</t>
  </si>
  <si>
    <t>90 475</t>
  </si>
  <si>
    <t>48 280</t>
  </si>
  <si>
    <t>48 570</t>
  </si>
  <si>
    <t>96 850</t>
  </si>
  <si>
    <t>50 163</t>
  </si>
  <si>
    <t>54 586</t>
  </si>
  <si>
    <t>104 749</t>
  </si>
  <si>
    <t>33 958</t>
  </si>
  <si>
    <t>33 795</t>
  </si>
  <si>
    <t>67 753</t>
  </si>
  <si>
    <t>75 829</t>
  </si>
  <si>
    <t>76 199</t>
  </si>
  <si>
    <t>152 028</t>
  </si>
  <si>
    <t>39 759</t>
  </si>
  <si>
    <t>40 254</t>
  </si>
  <si>
    <t>80 013</t>
  </si>
  <si>
    <t>47 600</t>
  </si>
  <si>
    <t>47 606</t>
  </si>
  <si>
    <t>95 206</t>
  </si>
  <si>
    <t>19 792</t>
  </si>
  <si>
    <t>19 787</t>
  </si>
  <si>
    <t>39 579</t>
  </si>
  <si>
    <t>50 263</t>
  </si>
  <si>
    <t>51 365</t>
  </si>
  <si>
    <t>101 628</t>
  </si>
  <si>
    <t>26 345</t>
  </si>
  <si>
    <t>26 294</t>
  </si>
  <si>
    <t>52 639</t>
  </si>
  <si>
    <t>46 944</t>
  </si>
  <si>
    <t>47 636</t>
  </si>
  <si>
    <t>94 580</t>
  </si>
  <si>
    <t>49 649</t>
  </si>
  <si>
    <t>50 377</t>
  </si>
  <si>
    <t>100 026</t>
  </si>
  <si>
    <t>33 895</t>
  </si>
  <si>
    <t>33 484</t>
  </si>
  <si>
    <t>67 379</t>
  </si>
  <si>
    <t>49 632</t>
  </si>
  <si>
    <t>49 619</t>
  </si>
  <si>
    <t>99 251</t>
  </si>
  <si>
    <t>75 080</t>
  </si>
  <si>
    <t>74 739</t>
  </si>
  <si>
    <t>149 819</t>
  </si>
  <si>
    <t>21 307</t>
  </si>
  <si>
    <t>21 584</t>
  </si>
  <si>
    <t>42 891</t>
  </si>
  <si>
    <t>31 666</t>
  </si>
  <si>
    <t>31 707</t>
  </si>
  <si>
    <t>63 373</t>
  </si>
  <si>
    <t>53 163</t>
  </si>
  <si>
    <t>53 689</t>
  </si>
  <si>
    <t>106 852</t>
  </si>
  <si>
    <t>31 397</t>
  </si>
  <si>
    <t>31 235</t>
  </si>
  <si>
    <t>62 632</t>
  </si>
  <si>
    <t>40 132</t>
  </si>
  <si>
    <t>40 129</t>
  </si>
  <si>
    <t>80 261</t>
  </si>
  <si>
    <t>40 255</t>
  </si>
  <si>
    <t>43 466</t>
  </si>
  <si>
    <t>83 721</t>
  </si>
  <si>
    <t>37 388</t>
  </si>
  <si>
    <t>38 232</t>
  </si>
  <si>
    <t>75 620</t>
  </si>
  <si>
    <t>27 546</t>
  </si>
  <si>
    <t>27 536</t>
  </si>
  <si>
    <t>55 082</t>
  </si>
  <si>
    <t>27 120</t>
  </si>
  <si>
    <t>27 599</t>
  </si>
  <si>
    <t>54 719</t>
  </si>
  <si>
    <t>14 722</t>
  </si>
  <si>
    <t>15 432</t>
  </si>
  <si>
    <t>30 154</t>
  </si>
  <si>
    <t>22 421</t>
  </si>
  <si>
    <t>24 239</t>
  </si>
  <si>
    <t>46 660</t>
  </si>
  <si>
    <t>29 523</t>
  </si>
  <si>
    <t>31 045</t>
  </si>
  <si>
    <t>60 568</t>
  </si>
  <si>
    <t>50 235</t>
  </si>
  <si>
    <t>23 203</t>
  </si>
  <si>
    <t>128 825</t>
  </si>
  <si>
    <t>10 679</t>
  </si>
  <si>
    <t>69 334</t>
  </si>
  <si>
    <t>27 227</t>
  </si>
  <si>
    <t>67 979</t>
  </si>
  <si>
    <t>36 056</t>
  </si>
  <si>
    <t>65 572</t>
  </si>
  <si>
    <t>16 115</t>
  </si>
  <si>
    <t>36 524</t>
  </si>
  <si>
    <t>113 280</t>
  </si>
  <si>
    <t>407 813</t>
  </si>
  <si>
    <t>521 093</t>
  </si>
  <si>
    <t>207 004</t>
  </si>
  <si>
    <t>342 413</t>
  </si>
  <si>
    <t>549 417</t>
  </si>
  <si>
    <t>16 843</t>
  </si>
  <si>
    <t>43 725</t>
  </si>
  <si>
    <t>17 809</t>
  </si>
  <si>
    <t>28 851</t>
  </si>
  <si>
    <t>34 246</t>
  </si>
  <si>
    <t>28 386</t>
  </si>
  <si>
    <t>20 723</t>
  </si>
  <si>
    <t>59 538</t>
  </si>
  <si>
    <t>17 887</t>
  </si>
  <si>
    <t>65 834</t>
  </si>
  <si>
    <t>40 443</t>
  </si>
  <si>
    <t>35 177</t>
  </si>
  <si>
    <t>27 101</t>
  </si>
  <si>
    <t>27 981</t>
  </si>
  <si>
    <t>20 167</t>
  </si>
  <si>
    <t>34 552</t>
  </si>
  <si>
    <t>11 785</t>
  </si>
  <si>
    <t>18 369</t>
  </si>
  <si>
    <t>304 139</t>
  </si>
  <si>
    <t>497 544</t>
  </si>
  <si>
    <t>801 683</t>
  </si>
  <si>
    <t>228 109</t>
  </si>
  <si>
    <t>79 636</t>
  </si>
  <si>
    <t>14 915</t>
  </si>
  <si>
    <t>76 863</t>
  </si>
  <si>
    <t>37 647</t>
  </si>
  <si>
    <t>38 908</t>
  </si>
  <si>
    <t>12 481</t>
  </si>
  <si>
    <t>32 088</t>
  </si>
  <si>
    <t>10 987</t>
  </si>
  <si>
    <t>61 827</t>
  </si>
  <si>
    <t>314 486</t>
  </si>
  <si>
    <t>409 685</t>
  </si>
  <si>
    <t>724 171</t>
  </si>
  <si>
    <t>24 594</t>
  </si>
  <si>
    <t>69 986</t>
  </si>
  <si>
    <t>78 442</t>
  </si>
  <si>
    <t>15 314</t>
  </si>
  <si>
    <t>52 065</t>
  </si>
  <si>
    <t>45 571</t>
  </si>
  <si>
    <t>53 680</t>
  </si>
  <si>
    <t>10 782</t>
  </si>
  <si>
    <t>32 109</t>
  </si>
  <si>
    <t>25 984</t>
  </si>
  <si>
    <t>37 389</t>
  </si>
  <si>
    <t>20 838</t>
  </si>
  <si>
    <t>86 014</t>
  </si>
  <si>
    <t>117 832</t>
  </si>
  <si>
    <t>418 091</t>
  </si>
  <si>
    <t>535 923</t>
  </si>
  <si>
    <t>15 297</t>
  </si>
  <si>
    <t>66 832</t>
  </si>
  <si>
    <t>23 068</t>
  </si>
  <si>
    <t>70 899</t>
  </si>
  <si>
    <t>12 822</t>
  </si>
  <si>
    <t>77 653</t>
  </si>
  <si>
    <t>11 253</t>
  </si>
  <si>
    <t>85 597</t>
  </si>
  <si>
    <t>28 952</t>
  </si>
  <si>
    <t>75 797</t>
  </si>
  <si>
    <t>26 440</t>
  </si>
  <si>
    <t>41 313</t>
  </si>
  <si>
    <t>108 169</t>
  </si>
  <si>
    <t>416 417</t>
  </si>
  <si>
    <t>524 586</t>
  </si>
  <si>
    <t>21 443</t>
  </si>
  <si>
    <t>95 545</t>
  </si>
  <si>
    <t>15 111</t>
  </si>
  <si>
    <t>81 621</t>
  </si>
  <si>
    <t>8 187</t>
  </si>
  <si>
    <t>76 416</t>
  </si>
  <si>
    <t>69 647</t>
  </si>
  <si>
    <t>10 038</t>
  </si>
  <si>
    <t>13 562</t>
  </si>
  <si>
    <t>47 348</t>
  </si>
  <si>
    <t>108 087</t>
  </si>
  <si>
    <t>241 975</t>
  </si>
  <si>
    <t>350 062</t>
  </si>
  <si>
    <t>25 441</t>
  </si>
  <si>
    <t>46 070</t>
  </si>
  <si>
    <t>19 020</t>
  </si>
  <si>
    <t>31 800</t>
  </si>
  <si>
    <t>50 820</t>
  </si>
  <si>
    <t>63 626</t>
  </si>
  <si>
    <t>118 269</t>
  </si>
  <si>
    <t>76 948</t>
  </si>
  <si>
    <t>283 089</t>
  </si>
  <si>
    <t>360 037</t>
  </si>
  <si>
    <t>10 925</t>
  </si>
  <si>
    <t>28 556</t>
  </si>
  <si>
    <t>29 069</t>
  </si>
  <si>
    <t>29 327</t>
  </si>
  <si>
    <t>36 954</t>
  </si>
  <si>
    <t>323 531</t>
  </si>
  <si>
    <t>407 241</t>
  </si>
  <si>
    <t>730 772</t>
  </si>
  <si>
    <t>16 255</t>
  </si>
  <si>
    <t>43 857</t>
  </si>
  <si>
    <t>22 491</t>
  </si>
  <si>
    <t>50 161</t>
  </si>
  <si>
    <t>13 734</t>
  </si>
  <si>
    <t>66 668</t>
  </si>
  <si>
    <t>47 499</t>
  </si>
  <si>
    <t>526 329</t>
  </si>
  <si>
    <t>40 111</t>
  </si>
  <si>
    <t xml:space="preserve"> 56 455</t>
  </si>
  <si>
    <t>Akpro-Missérété</t>
  </si>
  <si>
    <t>67 739</t>
  </si>
  <si>
    <t>407 116</t>
  </si>
  <si>
    <t>100 499</t>
  </si>
  <si>
    <t>121 816</t>
  </si>
  <si>
    <t>16 905</t>
  </si>
  <si>
    <t>20 524</t>
  </si>
  <si>
    <t>25 102</t>
  </si>
  <si>
    <t>26 036</t>
  </si>
  <si>
    <t>285 300</t>
  </si>
  <si>
    <t>64 592</t>
  </si>
  <si>
    <t>51 082</t>
  </si>
  <si>
    <t>75 397</t>
  </si>
  <si>
    <t>44 568</t>
  </si>
  <si>
    <t>33 249</t>
  </si>
  <si>
    <t>49 661</t>
  </si>
  <si>
    <t>599 954</t>
  </si>
  <si>
    <t>169 741</t>
  </si>
  <si>
    <t>59 672</t>
  </si>
  <si>
    <t>65 974</t>
  </si>
  <si>
    <t>15 549</t>
  </si>
  <si>
    <t>11 552</t>
  </si>
  <si>
    <t>16 994</t>
  </si>
  <si>
    <t>18 669</t>
  </si>
  <si>
    <t>47 117</t>
  </si>
  <si>
    <t>70 082</t>
  </si>
  <si>
    <t>26 767</t>
  </si>
  <si>
    <t>69 041</t>
  </si>
  <si>
    <t>430 213</t>
  </si>
  <si>
    <t>31 107</t>
  </si>
  <si>
    <t>45 840</t>
  </si>
  <si>
    <t xml:space="preserve">Dogbo </t>
  </si>
  <si>
    <t>355 950</t>
  </si>
  <si>
    <t>400 613</t>
  </si>
  <si>
    <t>529 546</t>
  </si>
  <si>
    <t>471 975</t>
  </si>
  <si>
    <t>340 284</t>
  </si>
  <si>
    <t>395 132</t>
  </si>
  <si>
    <t>77 491</t>
  </si>
  <si>
    <t>248 695</t>
  </si>
  <si>
    <t>281 245</t>
  </si>
  <si>
    <t>32 955</t>
  </si>
  <si>
    <t>568 898</t>
  </si>
  <si>
    <t>307 676</t>
  </si>
  <si>
    <t>478 714</t>
  </si>
  <si>
    <t>78 337</t>
  </si>
  <si>
    <t>15 753</t>
  </si>
  <si>
    <t>26 365</t>
  </si>
  <si>
    <t>26 000</t>
  </si>
  <si>
    <t>10 219</t>
  </si>
  <si>
    <t>135 781</t>
  </si>
  <si>
    <t>16 044</t>
  </si>
  <si>
    <t>13 965</t>
  </si>
  <si>
    <t>21 888</t>
  </si>
  <si>
    <t>12 264</t>
  </si>
  <si>
    <t>12 860</t>
  </si>
  <si>
    <t>29 373</t>
  </si>
  <si>
    <t>13 894</t>
  </si>
  <si>
    <t>21 281</t>
  </si>
  <si>
    <t>12 359</t>
  </si>
  <si>
    <t>32 454</t>
  </si>
  <si>
    <t>10 731</t>
  </si>
  <si>
    <t>201 962</t>
  </si>
  <si>
    <t>15 719</t>
  </si>
  <si>
    <t>12 813</t>
  </si>
  <si>
    <t>10 596</t>
  </si>
  <si>
    <t>29 048</t>
  </si>
  <si>
    <t>15 518</t>
  </si>
  <si>
    <t>14 691</t>
  </si>
  <si>
    <t>15 765</t>
  </si>
  <si>
    <t>22 406</t>
  </si>
  <si>
    <t>19 880</t>
  </si>
  <si>
    <t>76 694</t>
  </si>
  <si>
    <t>15 176</t>
  </si>
  <si>
    <t>11 420</t>
  </si>
  <si>
    <t>12 605</t>
  </si>
  <si>
    <t>11 173</t>
  </si>
  <si>
    <t>26 320</t>
  </si>
  <si>
    <t>78 340</t>
  </si>
  <si>
    <t>16 544</t>
  </si>
  <si>
    <t>12 027</t>
  </si>
  <si>
    <t>49 769</t>
  </si>
  <si>
    <t>58 626</t>
  </si>
  <si>
    <t>19 059</t>
  </si>
  <si>
    <t>16 363</t>
  </si>
  <si>
    <t>23 209</t>
  </si>
  <si>
    <t>218 218</t>
  </si>
  <si>
    <t>12 096</t>
  </si>
  <si>
    <t>16 315</t>
  </si>
  <si>
    <t>10 669</t>
  </si>
  <si>
    <t>96 698</t>
  </si>
  <si>
    <t>13 878</t>
  </si>
  <si>
    <t>19 572</t>
  </si>
  <si>
    <t>15 651</t>
  </si>
  <si>
    <t>23 427</t>
  </si>
  <si>
    <t>24 170</t>
  </si>
  <si>
    <t>139 838</t>
  </si>
  <si>
    <t>51 326</t>
  </si>
  <si>
    <t>43 453</t>
  </si>
  <si>
    <t>13 628</t>
  </si>
  <si>
    <t>277 613</t>
  </si>
  <si>
    <t>88 285</t>
  </si>
  <si>
    <t>46 773</t>
  </si>
  <si>
    <t>41 387</t>
  </si>
  <si>
    <t>22 052</t>
  </si>
  <si>
    <t>264 832</t>
  </si>
  <si>
    <t>42 152</t>
  </si>
  <si>
    <t>24 417</t>
  </si>
  <si>
    <t>20 603</t>
  </si>
  <si>
    <t>38 115</t>
  </si>
  <si>
    <t>45 656</t>
  </si>
  <si>
    <t>27 780</t>
  </si>
  <si>
    <t>18 340</t>
  </si>
  <si>
    <t>26 536</t>
  </si>
  <si>
    <t>452 721</t>
  </si>
  <si>
    <t>105 226</t>
  </si>
  <si>
    <t>64 748</t>
  </si>
  <si>
    <t>31 979</t>
  </si>
  <si>
    <t>26 436</t>
  </si>
  <si>
    <t>270 013</t>
  </si>
  <si>
    <t>44 090</t>
  </si>
  <si>
    <t>49 992</t>
  </si>
  <si>
    <t>34 738</t>
  </si>
  <si>
    <t>37 116</t>
  </si>
  <si>
    <t>25 251</t>
  </si>
  <si>
    <t>51 691</t>
  </si>
  <si>
    <t>282 233</t>
  </si>
  <si>
    <t>48 300</t>
  </si>
  <si>
    <t>25 523</t>
  </si>
  <si>
    <t>318 438</t>
  </si>
  <si>
    <t>62 315</t>
  </si>
  <si>
    <t>59 782</t>
  </si>
  <si>
    <t>56 860</t>
  </si>
  <si>
    <t>39 632</t>
  </si>
  <si>
    <t>37 402</t>
  </si>
  <si>
    <t>170 355</t>
  </si>
  <si>
    <t>29 872</t>
  </si>
  <si>
    <t>23 638</t>
  </si>
  <si>
    <t>84 330</t>
  </si>
  <si>
    <t>222 619</t>
  </si>
  <si>
    <t>23 173</t>
  </si>
  <si>
    <t>31 051</t>
  </si>
  <si>
    <t>350 680</t>
  </si>
  <si>
    <t>34 331</t>
  </si>
  <si>
    <t>36 570</t>
  </si>
  <si>
    <t>57 834</t>
  </si>
  <si>
    <t>210 978</t>
  </si>
  <si>
    <t>45 523</t>
  </si>
  <si>
    <t>47 449</t>
  </si>
  <si>
    <t>47 428</t>
  </si>
  <si>
    <t>30 754</t>
  </si>
  <si>
    <t>39 824</t>
  </si>
  <si>
    <t>338 876</t>
  </si>
  <si>
    <t>15 269</t>
  </si>
  <si>
    <t>38 437</t>
  </si>
  <si>
    <t>56 598</t>
  </si>
  <si>
    <t>41 004</t>
  </si>
  <si>
    <t>EDD-1961</t>
  </si>
  <si>
    <t>80 et +</t>
  </si>
  <si>
    <t>75-80 ans</t>
  </si>
  <si>
    <t>…</t>
  </si>
  <si>
    <t>RGPH</t>
  </si>
  <si>
    <t>1979-1992</t>
  </si>
  <si>
    <t>1992-2002</t>
  </si>
  <si>
    <t>EFB</t>
  </si>
  <si>
    <t>EDS</t>
  </si>
  <si>
    <t>EDS 11-12</t>
  </si>
  <si>
    <t>Département</t>
  </si>
  <si>
    <t xml:space="preserve">Atlantique </t>
  </si>
  <si>
    <t xml:space="preserve">Collines </t>
  </si>
  <si>
    <t>ISF</t>
  </si>
  <si>
    <t>TGFG</t>
  </si>
  <si>
    <t>TBN</t>
  </si>
  <si>
    <t>Aucune instruction</t>
  </si>
  <si>
    <t xml:space="preserve">Primaire </t>
  </si>
  <si>
    <t>Secondaire et +</t>
  </si>
  <si>
    <t xml:space="preserve">   Secondaire 1er cycle</t>
  </si>
  <si>
    <t xml:space="preserve">   Secondaire 2nd cycle ou plus</t>
  </si>
  <si>
    <t xml:space="preserve">  Cotonou</t>
  </si>
  <si>
    <t xml:space="preserve">  Autres villes</t>
  </si>
  <si>
    <t xml:space="preserve">EDS </t>
  </si>
  <si>
    <t>2011-2012</t>
  </si>
  <si>
    <t>EDS 96</t>
  </si>
  <si>
    <t>EDS 01</t>
  </si>
  <si>
    <t>EDS 06</t>
  </si>
  <si>
    <t>Mortalité néonatale  (‰)</t>
  </si>
  <si>
    <t>Mortalité post-néonatale (‰)</t>
  </si>
  <si>
    <t>Rap. Dép</t>
  </si>
  <si>
    <t>Rap. dép</t>
  </si>
  <si>
    <t>Ens.</t>
  </si>
  <si>
    <t>Nombre de personnes</t>
  </si>
  <si>
    <t>Chef de</t>
  </si>
  <si>
    <t>ménage</t>
  </si>
  <si>
    <t>EDD</t>
  </si>
  <si>
    <t xml:space="preserve">RGPH </t>
  </si>
  <si>
    <t xml:space="preserve">Groupe </t>
  </si>
  <si>
    <t>TMM (pour 100 000 naiss)</t>
  </si>
  <si>
    <t xml:space="preserve">Indicateurs de </t>
  </si>
  <si>
    <t>mortalité</t>
  </si>
  <si>
    <t>Mortalité Néonatale (‰)</t>
  </si>
  <si>
    <t>Mortalité Post-Néonatale (‰)</t>
  </si>
  <si>
    <t xml:space="preserve">Urbain </t>
  </si>
  <si>
    <t xml:space="preserve">Rural </t>
  </si>
  <si>
    <t>Primaire</t>
  </si>
  <si>
    <t>Secondaire ou plus</t>
  </si>
  <si>
    <t>Niveau d'instruction</t>
  </si>
  <si>
    <t>Milieu de résidence</t>
  </si>
  <si>
    <t>Mortalité infantile (‰)</t>
  </si>
  <si>
    <t>Mortalité juvénile (‰)</t>
  </si>
  <si>
    <t>Mortalité infanto-juvénile (‰)</t>
  </si>
  <si>
    <t>102,3</t>
  </si>
  <si>
    <t>120,2</t>
  </si>
  <si>
    <t>111,3</t>
  </si>
  <si>
    <t>79,2</t>
  </si>
  <si>
    <t>202,3</t>
  </si>
  <si>
    <t>189,9</t>
  </si>
  <si>
    <t>93,9</t>
  </si>
  <si>
    <t>89,1</t>
  </si>
  <si>
    <t>77,8</t>
  </si>
  <si>
    <t>166,4</t>
  </si>
  <si>
    <t xml:space="preserve">Indicateurs </t>
  </si>
  <si>
    <t>de mortalité</t>
  </si>
  <si>
    <t xml:space="preserve">Niveau </t>
  </si>
  <si>
    <t>d'instruction</t>
  </si>
  <si>
    <t>Mortalité  infantile (‰)</t>
  </si>
  <si>
    <t>Mortalité  juvénile (‰)</t>
  </si>
  <si>
    <t>Scdaire ou plus</t>
  </si>
  <si>
    <t xml:space="preserve">Aucune </t>
  </si>
  <si>
    <t>Scdre 1er cycle</t>
  </si>
  <si>
    <t>Scdre 2nd cycle</t>
  </si>
  <si>
    <t>Quot. de mort. inf. (‰)</t>
  </si>
  <si>
    <t>Esp. de vie naiss (année)</t>
  </si>
  <si>
    <t>Quot. de mort. inf-juv. (‰)</t>
  </si>
  <si>
    <t xml:space="preserve">  Secondaire 1er  cycle</t>
  </si>
  <si>
    <t xml:space="preserve">  Secondaire 2nd cycle</t>
  </si>
  <si>
    <t>Quot. de mort. juv. (‰)</t>
  </si>
  <si>
    <t>Femmes</t>
  </si>
  <si>
    <t>Divorcée</t>
  </si>
  <si>
    <t>Veuve</t>
  </si>
  <si>
    <t>Hommes</t>
  </si>
  <si>
    <t xml:space="preserve">Divorcé </t>
  </si>
  <si>
    <t xml:space="preserve">Veuf </t>
  </si>
  <si>
    <t>Séparé</t>
  </si>
  <si>
    <t>Séparée</t>
  </si>
  <si>
    <t>% des hommes mariés polygames</t>
  </si>
  <si>
    <t>Nombre moyen d'épouses par homme polygame</t>
  </si>
  <si>
    <t>Age médian à la première union des hommes (25-64 ans)</t>
  </si>
  <si>
    <t>Age médian à la première union des femmes (25-49 ans)</t>
  </si>
  <si>
    <t>...</t>
  </si>
  <si>
    <t>Mortalité Post-néonatale (‰)</t>
  </si>
  <si>
    <r>
      <t>Age moyen à la 1</t>
    </r>
    <r>
      <rPr>
        <vertAlign val="superscript"/>
        <sz val="9"/>
        <color indexed="8"/>
        <rFont val="Arial"/>
        <family val="2"/>
      </rPr>
      <t>ère</t>
    </r>
    <r>
      <rPr>
        <sz val="9"/>
        <color indexed="8"/>
        <rFont val="Arial"/>
        <family val="2"/>
      </rPr>
      <t xml:space="preserve"> union (hommes)</t>
    </r>
  </si>
  <si>
    <r>
      <t>Age moyen à la 1</t>
    </r>
    <r>
      <rPr>
        <vertAlign val="superscript"/>
        <sz val="9"/>
        <color indexed="8"/>
        <rFont val="Arial"/>
        <family val="2"/>
      </rPr>
      <t>ère</t>
    </r>
    <r>
      <rPr>
        <sz val="9"/>
        <color indexed="8"/>
        <rFont val="Arial"/>
        <family val="2"/>
      </rPr>
      <t xml:space="preserve"> union (femmes)</t>
    </r>
  </si>
  <si>
    <t>Quot. Mort. Infanto-Juv (‰)</t>
  </si>
  <si>
    <t>Mort. Post-Néo (‰)</t>
  </si>
  <si>
    <t>15,6</t>
  </si>
  <si>
    <t>16,3</t>
  </si>
  <si>
    <t>1,3</t>
  </si>
  <si>
    <t>1,2</t>
  </si>
  <si>
    <t>1,1</t>
  </si>
  <si>
    <t>37,7</t>
  </si>
  <si>
    <t>50,1</t>
  </si>
  <si>
    <t>54,2</t>
  </si>
  <si>
    <t>59,2</t>
  </si>
  <si>
    <t>51,8</t>
  </si>
  <si>
    <t>57,2</t>
  </si>
  <si>
    <t>56,6</t>
  </si>
  <si>
    <t>61,3</t>
  </si>
  <si>
    <t>85,8</t>
  </si>
  <si>
    <t>79,4</t>
  </si>
  <si>
    <t>78,7</t>
  </si>
  <si>
    <t>82,4</t>
  </si>
  <si>
    <t>77,5</t>
  </si>
  <si>
    <t>76,3</t>
  </si>
  <si>
    <t>14,2</t>
  </si>
  <si>
    <t>20,6</t>
  </si>
  <si>
    <t>21,3</t>
  </si>
  <si>
    <t>17,5</t>
  </si>
  <si>
    <t>20,8</t>
  </si>
  <si>
    <t>22,5</t>
  </si>
  <si>
    <t>23,7</t>
  </si>
  <si>
    <t>4,5</t>
  </si>
  <si>
    <t>5,4</t>
  </si>
  <si>
    <t>5,9</t>
  </si>
  <si>
    <t>5,2</t>
  </si>
  <si>
    <t>5,6</t>
  </si>
  <si>
    <t>4,4</t>
  </si>
  <si>
    <t>5,0</t>
  </si>
  <si>
    <t>47,4</t>
  </si>
  <si>
    <t>42,4</t>
  </si>
  <si>
    <t>41,1</t>
  </si>
  <si>
    <t>41,2</t>
  </si>
  <si>
    <t>41,5</t>
  </si>
  <si>
    <t>41,17</t>
  </si>
  <si>
    <t>6,9</t>
  </si>
  <si>
    <t>7,1</t>
  </si>
  <si>
    <t>6,1</t>
  </si>
  <si>
    <t>6,3</t>
  </si>
  <si>
    <t>5,5</t>
  </si>
  <si>
    <t>5,7</t>
  </si>
  <si>
    <t>2,93</t>
  </si>
  <si>
    <t>3,0</t>
  </si>
  <si>
    <t>2,7</t>
  </si>
  <si>
    <t>28,8</t>
  </si>
  <si>
    <t>30,3</t>
  </si>
  <si>
    <t>44,6</t>
  </si>
  <si>
    <t>41,4</t>
  </si>
  <si>
    <t>58,9</t>
  </si>
  <si>
    <t>53,4</t>
  </si>
  <si>
    <t>98,6</t>
  </si>
  <si>
    <t>103,5</t>
  </si>
  <si>
    <t>94,8</t>
  </si>
  <si>
    <t>70,5</t>
  </si>
  <si>
    <t>89,7</t>
  </si>
  <si>
    <t>183,9</t>
  </si>
  <si>
    <t>162,7</t>
  </si>
  <si>
    <t>146,4</t>
  </si>
  <si>
    <t>125,6</t>
  </si>
  <si>
    <t>473,2</t>
  </si>
  <si>
    <t>474,4</t>
  </si>
  <si>
    <t>409,1</t>
  </si>
  <si>
    <t>36,9</t>
  </si>
  <si>
    <t>33,8</t>
  </si>
  <si>
    <t>63,7</t>
  </si>
  <si>
    <t>8,2</t>
  </si>
  <si>
    <t>3,5</t>
  </si>
  <si>
    <t>19,0</t>
  </si>
  <si>
    <t>21,7</t>
  </si>
  <si>
    <t>20,0</t>
  </si>
  <si>
    <t>7,6</t>
  </si>
  <si>
    <t>14,4</t>
  </si>
  <si>
    <t>6,7</t>
  </si>
  <si>
    <t>27,4</t>
  </si>
  <si>
    <t>24,5</t>
  </si>
  <si>
    <t>24,7</t>
  </si>
  <si>
    <t>18,4</t>
  </si>
  <si>
    <t>18,8</t>
  </si>
  <si>
    <t>18,6</t>
  </si>
  <si>
    <t>2,4</t>
  </si>
  <si>
    <t>2,3</t>
  </si>
  <si>
    <t>22,3</t>
  </si>
  <si>
    <t>25,3</t>
  </si>
  <si>
    <t>23,6</t>
  </si>
  <si>
    <t>48,8</t>
  </si>
  <si>
    <t>23,5</t>
  </si>
  <si>
    <t>48,6</t>
  </si>
  <si>
    <t>22,9</t>
  </si>
  <si>
    <t>46,8</t>
  </si>
  <si>
    <t>22,2</t>
  </si>
  <si>
    <t>26,2</t>
  </si>
  <si>
    <t>48,4</t>
  </si>
  <si>
    <t>24,9</t>
  </si>
  <si>
    <t>43,9</t>
  </si>
  <si>
    <t>20,7</t>
  </si>
  <si>
    <t>45,4</t>
  </si>
  <si>
    <t>25,6</t>
  </si>
  <si>
    <t>47,7</t>
  </si>
  <si>
    <t>3,1</t>
  </si>
  <si>
    <t>2,5</t>
  </si>
  <si>
    <t>3,7</t>
  </si>
  <si>
    <t>7,2</t>
  </si>
  <si>
    <t>2,9</t>
  </si>
  <si>
    <t>47,9</t>
  </si>
  <si>
    <t>52,1</t>
  </si>
  <si>
    <t>51,4</t>
  </si>
  <si>
    <t>48,5</t>
  </si>
  <si>
    <t>51,5</t>
  </si>
  <si>
    <t>24,2</t>
  </si>
  <si>
    <t>26,7</t>
  </si>
  <si>
    <t>47,8</t>
  </si>
  <si>
    <t>22,6</t>
  </si>
  <si>
    <t>45,2</t>
  </si>
  <si>
    <t>20,9</t>
  </si>
  <si>
    <t>21,1</t>
  </si>
  <si>
    <t>21,6</t>
  </si>
  <si>
    <t>25,5</t>
  </si>
  <si>
    <t>25,9</t>
  </si>
  <si>
    <t>49,9</t>
  </si>
  <si>
    <t>25,8</t>
  </si>
  <si>
    <t>27,6</t>
  </si>
  <si>
    <t>53,5</t>
  </si>
  <si>
    <t>2,1</t>
  </si>
  <si>
    <t>2,8</t>
  </si>
  <si>
    <t>4,9</t>
  </si>
  <si>
    <t>1,9</t>
  </si>
  <si>
    <t>48,2</t>
  </si>
  <si>
    <t>48,7</t>
  </si>
  <si>
    <t>51,3</t>
  </si>
  <si>
    <t>49,3</t>
  </si>
  <si>
    <t>26,4</t>
  </si>
  <si>
    <t>24,1</t>
  </si>
  <si>
    <t>50,4</t>
  </si>
  <si>
    <t>49,8</t>
  </si>
  <si>
    <t>17,8</t>
  </si>
  <si>
    <t>24,8</t>
  </si>
  <si>
    <t>42,6</t>
  </si>
  <si>
    <t>42,9</t>
  </si>
  <si>
    <t>19,6</t>
  </si>
  <si>
    <t>24,3</t>
  </si>
  <si>
    <t>4,2</t>
  </si>
  <si>
    <t>3,8</t>
  </si>
  <si>
    <t>3,4</t>
  </si>
  <si>
    <t>3,3</t>
  </si>
  <si>
    <t>6,2</t>
  </si>
  <si>
    <t>52,2</t>
  </si>
  <si>
    <t>51,6</t>
  </si>
  <si>
    <t>13,5</t>
  </si>
  <si>
    <t>16,9</t>
  </si>
  <si>
    <t>15,3</t>
  </si>
  <si>
    <t>17,4</t>
  </si>
  <si>
    <t>1,5</t>
  </si>
  <si>
    <t>1,4</t>
  </si>
  <si>
    <t>13,8</t>
  </si>
  <si>
    <t>15,7</t>
  </si>
  <si>
    <t>16,2</t>
  </si>
  <si>
    <t>15,8</t>
  </si>
  <si>
    <t>18,2</t>
  </si>
  <si>
    <t>0,9</t>
  </si>
  <si>
    <t>13,2</t>
  </si>
  <si>
    <t>18,5</t>
  </si>
  <si>
    <t>15,5</t>
  </si>
  <si>
    <t>14,8</t>
  </si>
  <si>
    <t>16,7</t>
  </si>
  <si>
    <t>15,1</t>
  </si>
  <si>
    <t>1,7</t>
  </si>
  <si>
    <t>1,6</t>
  </si>
  <si>
    <t>77,1</t>
  </si>
  <si>
    <t>13,6</t>
  </si>
  <si>
    <t>8,8</t>
  </si>
  <si>
    <t>11,9</t>
  </si>
  <si>
    <t>11,17</t>
  </si>
  <si>
    <t>10,5</t>
  </si>
  <si>
    <t>10,4</t>
  </si>
  <si>
    <t>17,1</t>
  </si>
  <si>
    <t>8,5</t>
  </si>
  <si>
    <t>9,9</t>
  </si>
  <si>
    <t>9,5</t>
  </si>
  <si>
    <t>9,6</t>
  </si>
  <si>
    <t>12,7</t>
  </si>
  <si>
    <t>11,5</t>
  </si>
  <si>
    <t>11,2</t>
  </si>
  <si>
    <t>12,3</t>
  </si>
  <si>
    <t>11,6</t>
  </si>
  <si>
    <t>15,4</t>
  </si>
  <si>
    <t>11,1</t>
  </si>
  <si>
    <t>10,9</t>
  </si>
  <si>
    <t>11,7</t>
  </si>
  <si>
    <t>14,7</t>
  </si>
  <si>
    <t>9,1</t>
  </si>
  <si>
    <t>9,4</t>
  </si>
  <si>
    <t>10,2</t>
  </si>
  <si>
    <t>9,7</t>
  </si>
  <si>
    <t>11,8</t>
  </si>
  <si>
    <t>7,8</t>
  </si>
  <si>
    <t>8,9</t>
  </si>
  <si>
    <t>8,1</t>
  </si>
  <si>
    <t>7,9</t>
  </si>
  <si>
    <t>8,7</t>
  </si>
  <si>
    <t>5,3</t>
  </si>
  <si>
    <t>5,8</t>
  </si>
  <si>
    <t>10,1</t>
  </si>
  <si>
    <t>133,4</t>
  </si>
  <si>
    <t>30,5</t>
  </si>
  <si>
    <t>29,6</t>
  </si>
  <si>
    <t>33,3</t>
  </si>
  <si>
    <t>2,14</t>
  </si>
  <si>
    <t>3,2</t>
  </si>
  <si>
    <t>5,53</t>
  </si>
  <si>
    <t>6,36</t>
  </si>
  <si>
    <t>178,9</t>
  </si>
  <si>
    <t>136,55</t>
  </si>
  <si>
    <t>221,9</t>
  </si>
  <si>
    <t>201,63</t>
  </si>
  <si>
    <t>174,14</t>
  </si>
  <si>
    <t>44,4</t>
  </si>
  <si>
    <t>35,11</t>
  </si>
  <si>
    <t>49,2</t>
  </si>
  <si>
    <t>45,01</t>
  </si>
  <si>
    <t>29,4</t>
  </si>
  <si>
    <t>30,63</t>
  </si>
  <si>
    <t>28,4</t>
  </si>
  <si>
    <t>30,1</t>
  </si>
  <si>
    <t>30,34</t>
  </si>
  <si>
    <t>49,5</t>
  </si>
  <si>
    <t>51,2</t>
  </si>
  <si>
    <t>46,29</t>
  </si>
  <si>
    <t>41,61</t>
  </si>
  <si>
    <t>46,1</t>
  </si>
  <si>
    <t>44,08</t>
  </si>
  <si>
    <t>42,34</t>
  </si>
  <si>
    <t>38,75</t>
  </si>
  <si>
    <t>29,41</t>
  </si>
  <si>
    <t>36,34</t>
  </si>
  <si>
    <t>38,85</t>
  </si>
  <si>
    <t>40,34</t>
  </si>
  <si>
    <t>41,92</t>
  </si>
  <si>
    <t>45,5</t>
  </si>
  <si>
    <t>52,9</t>
  </si>
  <si>
    <t>47,1</t>
  </si>
  <si>
    <t>209,3</t>
  </si>
  <si>
    <t>181,3</t>
  </si>
  <si>
    <t>227,6</t>
  </si>
  <si>
    <t>212,4</t>
  </si>
  <si>
    <t>200,9</t>
  </si>
  <si>
    <t>210,3</t>
  </si>
  <si>
    <t>198,1</t>
  </si>
  <si>
    <t>159,6</t>
  </si>
  <si>
    <t>196,9</t>
  </si>
  <si>
    <t>179,9</t>
  </si>
  <si>
    <t>169,4</t>
  </si>
  <si>
    <t>92,2</t>
  </si>
  <si>
    <t>148,6</t>
  </si>
  <si>
    <t>153,7</t>
  </si>
  <si>
    <t>216,6</t>
  </si>
  <si>
    <t>166,2</t>
  </si>
  <si>
    <t>174,13</t>
  </si>
  <si>
    <t>38,8</t>
  </si>
  <si>
    <t>35,1</t>
  </si>
  <si>
    <t>136,6</t>
  </si>
  <si>
    <t>201,3</t>
  </si>
  <si>
    <t>65,5</t>
  </si>
  <si>
    <t>48,3</t>
  </si>
  <si>
    <t>7,5</t>
  </si>
  <si>
    <t>6,6</t>
  </si>
  <si>
    <t>6,8</t>
  </si>
  <si>
    <t>6,4</t>
  </si>
  <si>
    <t>5,1</t>
  </si>
  <si>
    <t>7,4</t>
  </si>
  <si>
    <t>4,7</t>
  </si>
  <si>
    <t>3,6</t>
  </si>
  <si>
    <t>4,6</t>
  </si>
  <si>
    <t>6,5</t>
  </si>
  <si>
    <t>4,1</t>
  </si>
  <si>
    <t>4,3</t>
  </si>
  <si>
    <t>57,3</t>
  </si>
  <si>
    <t>52,7</t>
  </si>
  <si>
    <t>84,4</t>
  </si>
  <si>
    <t>112,3</t>
  </si>
  <si>
    <t>72,9</t>
  </si>
  <si>
    <t>104,5</t>
  </si>
  <si>
    <t>71,6</t>
  </si>
  <si>
    <t>98,3</t>
  </si>
  <si>
    <t>65,55</t>
  </si>
  <si>
    <t>79,3</t>
  </si>
  <si>
    <t>199,5</t>
  </si>
  <si>
    <t>133,6</t>
  </si>
  <si>
    <t>175,5</t>
  </si>
  <si>
    <t>55,6</t>
  </si>
  <si>
    <t>60,7</t>
  </si>
  <si>
    <t>134,3</t>
  </si>
  <si>
    <t>150,1</t>
  </si>
  <si>
    <t>481,1</t>
  </si>
  <si>
    <t>477,3</t>
  </si>
  <si>
    <t>108,4</t>
  </si>
  <si>
    <t>100,2</t>
  </si>
  <si>
    <t>87,5</t>
  </si>
  <si>
    <t>53,1</t>
  </si>
  <si>
    <t>95,6</t>
  </si>
  <si>
    <t>82,6</t>
  </si>
  <si>
    <t>58,4</t>
  </si>
  <si>
    <t>28,2</t>
  </si>
  <si>
    <t>29,3</t>
  </si>
  <si>
    <t>193,7</t>
  </si>
  <si>
    <t>174,5</t>
  </si>
  <si>
    <t>163,2</t>
  </si>
  <si>
    <t>140,8</t>
  </si>
  <si>
    <t>76,7</t>
  </si>
  <si>
    <t>80,8</t>
  </si>
  <si>
    <t>32,7</t>
  </si>
  <si>
    <t>38,3</t>
  </si>
  <si>
    <t>30,7</t>
  </si>
  <si>
    <t>45,3</t>
  </si>
  <si>
    <t>40,5</t>
  </si>
  <si>
    <t>46,4</t>
  </si>
  <si>
    <t>65,9</t>
  </si>
  <si>
    <t>40,2</t>
  </si>
  <si>
    <t>17,7</t>
  </si>
  <si>
    <t>44,2</t>
  </si>
  <si>
    <t>43,3</t>
  </si>
  <si>
    <t>39,7</t>
  </si>
  <si>
    <t>77,9</t>
  </si>
  <si>
    <t>37,9</t>
  </si>
  <si>
    <t>72,3</t>
  </si>
  <si>
    <t>67,9</t>
  </si>
  <si>
    <t>36,7</t>
  </si>
  <si>
    <t>59,8</t>
  </si>
  <si>
    <t>32,5</t>
  </si>
  <si>
    <t>56,9</t>
  </si>
  <si>
    <t>45,6</t>
  </si>
  <si>
    <t>56,7</t>
  </si>
  <si>
    <t>68,8</t>
  </si>
  <si>
    <t>46,3</t>
  </si>
  <si>
    <t>41,3</t>
  </si>
  <si>
    <t>26,3</t>
  </si>
  <si>
    <t>27,3</t>
  </si>
  <si>
    <t>62,1</t>
  </si>
  <si>
    <t>52,8</t>
  </si>
  <si>
    <t>38,7</t>
  </si>
  <si>
    <t>34,6</t>
  </si>
  <si>
    <t>88,7</t>
  </si>
  <si>
    <t>74,4</t>
  </si>
  <si>
    <t>149,4</t>
  </si>
  <si>
    <t>92,1</t>
  </si>
  <si>
    <t>172,2</t>
  </si>
  <si>
    <t>81,2</t>
  </si>
  <si>
    <t>77,2</t>
  </si>
  <si>
    <t>99,2</t>
  </si>
  <si>
    <t>116,9</t>
  </si>
  <si>
    <t>88,5</t>
  </si>
  <si>
    <t>63,2</t>
  </si>
  <si>
    <t>97,7</t>
  </si>
  <si>
    <t>177,5</t>
  </si>
  <si>
    <t>94,9</t>
  </si>
  <si>
    <t>153,1</t>
  </si>
  <si>
    <t>87,6</t>
  </si>
  <si>
    <t>81,8</t>
  </si>
  <si>
    <t>86,8</t>
  </si>
  <si>
    <t>78,3</t>
  </si>
  <si>
    <t>166,8</t>
  </si>
  <si>
    <t>153,6</t>
  </si>
  <si>
    <t xml:space="preserve">                           par milieu de résidence</t>
  </si>
  <si>
    <t xml:space="preserve">                           par département</t>
  </si>
  <si>
    <t>31,3</t>
  </si>
  <si>
    <t>63,3</t>
  </si>
  <si>
    <t>0,4</t>
  </si>
  <si>
    <t>0,5</t>
  </si>
  <si>
    <t>51,41</t>
  </si>
  <si>
    <t>35,2</t>
  </si>
  <si>
    <t>68,1</t>
  </si>
  <si>
    <t>51,1</t>
  </si>
  <si>
    <t>46,21</t>
  </si>
  <si>
    <t>68,6</t>
  </si>
  <si>
    <t>46,7</t>
  </si>
  <si>
    <t>0,32</t>
  </si>
  <si>
    <t>0,7</t>
  </si>
  <si>
    <t>0,73</t>
  </si>
  <si>
    <t>2,2</t>
  </si>
  <si>
    <t>0,49</t>
  </si>
  <si>
    <t>0,84</t>
  </si>
  <si>
    <t>2,6</t>
  </si>
  <si>
    <t>76,1</t>
  </si>
  <si>
    <t>58,2</t>
  </si>
  <si>
    <t>68,9</t>
  </si>
  <si>
    <t>57,6</t>
  </si>
  <si>
    <t>54,9</t>
  </si>
  <si>
    <t>1,8</t>
  </si>
  <si>
    <t>0,8</t>
  </si>
  <si>
    <t>12,2</t>
  </si>
  <si>
    <t>19,8</t>
  </si>
  <si>
    <t>32,8</t>
  </si>
  <si>
    <t>22,4</t>
  </si>
  <si>
    <t>17,6</t>
  </si>
  <si>
    <t>19,2</t>
  </si>
  <si>
    <t>19,9</t>
  </si>
  <si>
    <r>
      <rPr>
        <sz val="26"/>
        <rFont val="Arial Black"/>
        <family val="2"/>
      </rPr>
      <t>C</t>
    </r>
    <r>
      <rPr>
        <sz val="20"/>
        <rFont val="Arial Black"/>
        <family val="2"/>
      </rPr>
      <t>HAPITRE</t>
    </r>
    <r>
      <rPr>
        <sz val="26"/>
        <rFont val="Arial Black"/>
        <family val="2"/>
      </rPr>
      <t xml:space="preserve"> 3</t>
    </r>
  </si>
  <si>
    <t xml:space="preserve">            Démographie</t>
  </si>
  <si>
    <t>Départements/  Communes</t>
  </si>
  <si>
    <t>4,03</t>
  </si>
  <si>
    <t>3,88</t>
  </si>
  <si>
    <t>2,39</t>
  </si>
  <si>
    <t>3,21</t>
  </si>
  <si>
    <t>2,88</t>
  </si>
  <si>
    <t>4,23</t>
  </si>
  <si>
    <t>4,17</t>
  </si>
  <si>
    <t>4,37</t>
  </si>
  <si>
    <t>3,52</t>
  </si>
  <si>
    <t>4,65</t>
  </si>
  <si>
    <t>2,87</t>
  </si>
  <si>
    <t>3,48</t>
  </si>
  <si>
    <t>4,05</t>
  </si>
  <si>
    <t>2,17</t>
  </si>
  <si>
    <t>2,51</t>
  </si>
  <si>
    <t>2,54</t>
  </si>
  <si>
    <t>3,03</t>
  </si>
  <si>
    <t>2,84</t>
  </si>
  <si>
    <t>2,36</t>
  </si>
  <si>
    <t>2,28</t>
  </si>
  <si>
    <t>3,04</t>
  </si>
  <si>
    <t>3,25</t>
  </si>
  <si>
    <r>
      <t>Superficie (Km</t>
    </r>
    <r>
      <rPr>
        <b/>
        <vertAlign val="superscript"/>
        <sz val="9"/>
        <color indexed="9"/>
        <rFont val="Arial"/>
        <family val="2"/>
      </rPr>
      <t>2</t>
    </r>
    <r>
      <rPr>
        <b/>
        <sz val="9"/>
        <color indexed="9"/>
        <rFont val="Arial"/>
        <family val="2"/>
      </rPr>
      <t>)</t>
    </r>
  </si>
  <si>
    <r>
      <t>Densité (hbt/km</t>
    </r>
    <r>
      <rPr>
        <b/>
        <vertAlign val="superscript"/>
        <sz val="9"/>
        <color indexed="9"/>
        <rFont val="Arial"/>
        <family val="2"/>
      </rPr>
      <t>2</t>
    </r>
    <r>
      <rPr>
        <b/>
        <sz val="9"/>
        <color indexed="9"/>
        <rFont val="Arial"/>
        <family val="2"/>
      </rPr>
      <t>)</t>
    </r>
  </si>
  <si>
    <t>Indicateurs</t>
  </si>
  <si>
    <t>Tableau 03.01: Evolution des principaux indicateurs démographiques</t>
  </si>
  <si>
    <t>Tableau 03.02: Evolution des grands groupes d'âges par sexe et selon le milieu de résidence</t>
  </si>
  <si>
    <t>Tableau 03.03: Evolution de l'âge médian et du rapport de dépendance par sexe et selon le milieu de résidence</t>
  </si>
  <si>
    <t xml:space="preserve">Tableau 03.05: Evolution de la population  par commune et selon le sexe </t>
  </si>
  <si>
    <t>Tableau 03.06: Evolution de la population béninoise par milieu de résidence</t>
  </si>
  <si>
    <t>Tableau 03.07: Evolution de la population béninoise, de la superficie et de la densité par département</t>
  </si>
  <si>
    <t xml:space="preserve">Tableau 03.08: Evolution de la taille moyenne des ménages </t>
  </si>
  <si>
    <t>Tableau 03.11: Evolution des principaux indicateurs démographiques</t>
  </si>
  <si>
    <t>Tableau 03.12 : Evolution des principaux indicateurs démographiques par milieu de résidence</t>
  </si>
  <si>
    <t>Tableau 03.14: Evolution du taux brut de natalité et du taux global de fécondité générale par milieu de résidence</t>
  </si>
  <si>
    <t>LISTE DES TABLEAUX</t>
  </si>
  <si>
    <t xml:space="preserve">Tableau 03.06: Evolution de la population béninoise par milieu de résidence </t>
  </si>
  <si>
    <t xml:space="preserve">Tableau 03.14 : Evolution du taux brut de natalité et du taux global de fécondité générale </t>
  </si>
  <si>
    <t>CHAPITRE 3 : DEMOGRAPHIE</t>
  </si>
  <si>
    <t>Tableau 03.17: Evolution de l'indice synthétique de fécondité par département</t>
  </si>
  <si>
    <t>Tableau 03.18 : Evolution de l'indice synthétique de fécondité par niveau d'instruction</t>
  </si>
  <si>
    <t>Tableau 03.19 : Evolution de l'indice synthétique de fécondité par milieu de résidence</t>
  </si>
  <si>
    <t>Tableau 03.20 : Evolution des principaux indicateurs de mortalité</t>
  </si>
  <si>
    <t>Tableau 03.21 : Evolution des principaux indicateurs de mortalité selon le milieu de résidence</t>
  </si>
  <si>
    <t>Tableau 03.22 : Evolution des indicateurs de mortalité selon le milieu de résidence</t>
  </si>
  <si>
    <t>Tableau 03.24 : Evolution des quotients de mortalité néonatale et post-néonatale selon le milieu de résidence</t>
  </si>
  <si>
    <t>Tableau 03.25 : Evolution des quotients de mortalité néonatale et post-néonatale par  département</t>
  </si>
  <si>
    <t>Tableau 03.26 : Evolution des quotients de mortalité néonatale et post-néonatale selon le niveau d'instruction de la mère</t>
  </si>
  <si>
    <t>Tableau 03.27: Quotients de mortalité infantile, juvénile et infanto-juvénile selon le milieu de résidence</t>
  </si>
  <si>
    <t>Tableau 03.28 : Quotients de mortalité infantile, juvénile et infanto-juvénile par département</t>
  </si>
  <si>
    <t>Tableau 03.30: Evolution des indicateurs de nuptialité aux différentes EDS</t>
  </si>
  <si>
    <t>Tableau 03.31 : Quotients de mortalité infantile, juvénile et infanto-juvénile selon le niveau d'instruction de la mère</t>
  </si>
  <si>
    <t>Tableau 03.32 : Evolution des indicateurs de nuptialité aux différents RGPH</t>
  </si>
  <si>
    <t>Tableau 03.17 : Evolution de l'indice synthétique de fécondité par département</t>
  </si>
  <si>
    <t>Tableau 03.22: Evolution des indicateurs de mortalité selon le milieu de résidence</t>
  </si>
  <si>
    <t>Tableau 03.24: Evolution des quotients de mortalité néonatale et post-néonatale selon le milieu de résidence</t>
  </si>
  <si>
    <t>Tableau 03.26: Evolution des quotients de mortalité néonatale et post-néonatale selon le niveau d'instruction de la mère</t>
  </si>
  <si>
    <t>Tableau 03.30 : Evolution des indicateurs de nuptialité aux différentes EDS</t>
  </si>
  <si>
    <r>
      <rPr>
        <u/>
        <sz val="8"/>
        <color indexed="30"/>
        <rFont val="Arial"/>
        <family val="2"/>
      </rPr>
      <t>Source:</t>
    </r>
    <r>
      <rPr>
        <sz val="8"/>
        <color indexed="30"/>
        <rFont val="Arial"/>
        <family val="2"/>
      </rPr>
      <t xml:space="preserve"> INSAE/ RGPH 1, 2 &amp; 3</t>
    </r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</si>
  <si>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 EDS 1, 2, 3 &amp; 4</t>
    </r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</si>
  <si>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 EFB 1982;  EDS 1, 2, 3 &amp; 4</t>
    </r>
  </si>
  <si>
    <t>Milieu</t>
  </si>
  <si>
    <t>Situation matrimoniale</t>
  </si>
  <si>
    <t>Indicateurs de nuptialité</t>
  </si>
  <si>
    <t>Indicateurs de nupttialité</t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</si>
  <si>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 RGPH, 3 &amp; 4 .</t>
    </r>
  </si>
  <si>
    <r>
      <rPr>
        <u/>
        <sz val="8"/>
        <color indexed="30"/>
        <rFont val="Arial"/>
        <family val="2"/>
      </rPr>
      <t>Source:</t>
    </r>
    <r>
      <rPr>
        <sz val="8"/>
        <color indexed="30"/>
        <rFont val="Arial"/>
        <family val="2"/>
      </rPr>
      <t xml:space="preserve"> INSAE/ RGPH 1, 2 &amp; 3; EDS 1, 2, 3 &amp; 4</t>
    </r>
  </si>
  <si>
    <r>
      <rPr>
        <u/>
        <sz val="8"/>
        <color indexed="30"/>
        <rFont val="Arial"/>
        <family val="2"/>
      </rPr>
      <t>Source:</t>
    </r>
    <r>
      <rPr>
        <sz val="8"/>
        <color indexed="30"/>
        <rFont val="Arial"/>
        <family val="2"/>
      </rPr>
      <t xml:space="preserve"> INSAE/ RGPH 1, 2 &amp; 3</t>
    </r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</si>
  <si>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 INSAE/ Projection démographique et étude prospective de la demande sociale révisées 2002-2030</t>
    </r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</si>
  <si>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 EDS 1, 2 &amp; 3</t>
    </r>
  </si>
  <si>
    <t>Tableau 03.13: Evolution du taux brut de natalité et du taux global de fécondité générale par département</t>
  </si>
  <si>
    <t xml:space="preserve">Tableau 03.13 : Evolution du taux brut de natalité et du taux global de fécondité générale </t>
  </si>
  <si>
    <t>Tableau 03.25 : Evolution des quotients de mortalité néonatale et post-néonatale par département</t>
  </si>
  <si>
    <t>Tableau 03.23 : Quotients de mortalité infantile, juvénile et infanto-juvénile selon le niveau d’instruction de la mère</t>
  </si>
  <si>
    <t>Autres villes</t>
  </si>
  <si>
    <t>Ens urbain</t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</si>
  <si>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>:  INSAE/ RGPH 1, 2 &amp; 3</t>
    </r>
  </si>
  <si>
    <t>Tableau 03.31 : Quotients de mortalité  selon le niveau d'instruction de la mère</t>
  </si>
  <si>
    <t>Quotient de Mortalité  infantile (‰)</t>
  </si>
  <si>
    <t>Quotient de Mortalité  juvénile (‰)</t>
  </si>
  <si>
    <t>Quotient de Mortalité infanto-juvénile (‰)</t>
  </si>
  <si>
    <t>Quotient de mort. inf (‰)</t>
  </si>
  <si>
    <t>Quotient de mort. juv (‰)</t>
  </si>
  <si>
    <t>Quotient de mort. infanto-juv (‰)</t>
  </si>
  <si>
    <t>Esp. de vie à la naiss. (année)</t>
  </si>
  <si>
    <t>Quot. de mort. Inf. (‰)</t>
  </si>
  <si>
    <t>Quot. de mort. inf-juv  (‰)</t>
  </si>
  <si>
    <t>Quot de mort. Juv.   (‰)</t>
  </si>
  <si>
    <t>Quot. de mort. inf-juv.  (‰)</t>
  </si>
  <si>
    <t>Quot. de mort. juv   (‰)</t>
  </si>
  <si>
    <t>Tableau 03.10: Projection de la population par tranche d'âge de 2011 à 2013</t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</si>
  <si>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INSAE/EDD, 1961; RGPH, 1, 2; 3  &amp; 4; EDS 1, 2, 3 &amp; 4</t>
    </r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</si>
  <si>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INSAE/EDD, 1961; RGPH, 1, 2, 3 &amp; 4; EDS 1, 2, 3 &amp; 4</t>
    </r>
  </si>
  <si>
    <t>RGPH-2013</t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</si>
  <si>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INSAE/EDD, 1961; EFB 1982; RGPH, 1, 2, 3 &amp; 4.</t>
    </r>
  </si>
  <si>
    <t xml:space="preserve">       </t>
  </si>
  <si>
    <t>Tableau 03.04: Répartition de la population par groupe d'âges et par sexe entre 1961 et 2013</t>
  </si>
  <si>
    <t>2013*</t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</si>
  <si>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 INSAE/ EDD 1961, RGPH 2, 3 &amp; 4, EDS 1, 2, 3 &amp; 4</t>
    </r>
  </si>
  <si>
    <t>TBR (filles par femme)</t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</si>
  <si>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 RGPH, 2, 3 &amp; 4</t>
    </r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</si>
  <si>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INSAE/EDD, 1961; EFB 1982; RGPH, 2, 3 &amp; 4; EDS 1, 2 &amp; 3</t>
    </r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</si>
  <si>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 EFB 1982; RGPH, 2, 3 &amp; 4; EDS 1, 2, 3 &amp; 4</t>
    </r>
  </si>
  <si>
    <t>Tableau 03.15 : Evolution du taux global de fécondité générale par groupe d'âge</t>
  </si>
  <si>
    <t>Tableau 03.16: Evolution du taux global de fécondité générale par groupe d'âge aux différentes EDS</t>
  </si>
  <si>
    <t>Tableau 03.16 : Evolution du taux global de fécondité générale par groupe d'âge aux différentes EDS</t>
  </si>
  <si>
    <t>RGPH 1992</t>
  </si>
  <si>
    <t>RGPH 2002</t>
  </si>
  <si>
    <t>RGPH 2013</t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</si>
  <si>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 RGPH, 2, 3 &amp; 4; EDS 1, 2, 3 &amp; 4</t>
    </r>
  </si>
  <si>
    <t>Tableau 03.29: Evolution de l’état matrimonial de 1979 à 2013</t>
  </si>
  <si>
    <t>Tableau 03.29 : Evolution de l’état matrimonial de 1979 à 2013</t>
  </si>
  <si>
    <r>
      <rPr>
        <u/>
        <sz val="8"/>
        <color indexed="30"/>
        <rFont val="Arial"/>
        <family val="2"/>
      </rPr>
      <t>Source</t>
    </r>
    <r>
      <rPr>
        <sz val="8"/>
        <color indexed="30"/>
        <rFont val="Arial"/>
        <family val="2"/>
      </rPr>
      <t xml:space="preserve"> : INSAE/ EFB 1982;  EDS 1, 2, 3 &amp; 4, RGPH 1, 2, 3 &amp; 4</t>
    </r>
  </si>
  <si>
    <t>2002-2013</t>
  </si>
  <si>
    <t>Tableau 03.09: Evolution du taux de croissance de la population par département</t>
  </si>
  <si>
    <t>* RGPH 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</si>
</sst>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8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6"/>
      <color indexed="30"/>
      <name val="Arial Black"/>
      <family val="2"/>
    </font>
    <font>
      <b/>
      <sz val="9"/>
      <color indexed="9"/>
      <name val="Arial"/>
      <family val="2"/>
    </font>
    <font>
      <sz val="8"/>
      <color indexed="30"/>
      <name val="Arial"/>
      <family val="2"/>
    </font>
    <font>
      <sz val="16"/>
      <name val="Arial Black"/>
      <family val="2"/>
    </font>
    <font>
      <sz val="26"/>
      <name val="Arial Black"/>
      <family val="2"/>
    </font>
    <font>
      <sz val="20"/>
      <name val="Arial Black"/>
      <family val="2"/>
    </font>
    <font>
      <u/>
      <sz val="8"/>
      <color indexed="30"/>
      <name val="Arial"/>
      <family val="2"/>
    </font>
    <font>
      <b/>
      <vertAlign val="superscript"/>
      <sz val="9"/>
      <color indexed="9"/>
      <name val="Arial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0070C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26"/>
      <color rgb="FF0070C0"/>
      <name val="Arial Black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11"/>
      <color theme="3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rgb="FF0070C0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theme="4"/>
      </top>
      <bottom style="thin">
        <color rgb="FF0070C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0070C0"/>
      </top>
      <bottom style="thin">
        <color theme="0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17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left" indent="1"/>
    </xf>
    <xf numFmtId="0" fontId="1" fillId="0" borderId="5" xfId="0" applyFont="1" applyBorder="1" applyAlignment="1">
      <alignment horizontal="left" indent="1"/>
    </xf>
    <xf numFmtId="0" fontId="1" fillId="0" borderId="0" xfId="0" applyFont="1"/>
    <xf numFmtId="0" fontId="1" fillId="0" borderId="6" xfId="0" applyFont="1" applyBorder="1" applyAlignment="1">
      <alignment horizontal="left" indent="1"/>
    </xf>
    <xf numFmtId="0" fontId="2" fillId="0" borderId="7" xfId="0" applyFont="1" applyBorder="1"/>
    <xf numFmtId="0" fontId="1" fillId="0" borderId="8" xfId="0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left"/>
    </xf>
    <xf numFmtId="0" fontId="17" fillId="0" borderId="0" xfId="0" applyFont="1" applyAlignment="1">
      <alignment horizontal="left" indent="1"/>
    </xf>
    <xf numFmtId="0" fontId="17" fillId="0" borderId="9" xfId="0" applyFont="1" applyBorder="1" applyAlignment="1">
      <alignment horizontal="left" indent="1"/>
    </xf>
    <xf numFmtId="0" fontId="17" fillId="0" borderId="9" xfId="0" applyFont="1" applyBorder="1" applyAlignment="1">
      <alignment horizontal="left" wrapText="1"/>
    </xf>
    <xf numFmtId="0" fontId="20" fillId="2" borderId="4" xfId="0" applyFont="1" applyFill="1" applyBorder="1" applyAlignment="1">
      <alignment horizontal="center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left" indent="7"/>
    </xf>
    <xf numFmtId="0" fontId="1" fillId="0" borderId="10" xfId="0" applyFont="1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21" fillId="0" borderId="0" xfId="0" applyFont="1"/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22" fillId="0" borderId="0" xfId="0" applyFont="1"/>
    <xf numFmtId="0" fontId="22" fillId="0" borderId="0" xfId="0" applyFont="1" applyFill="1"/>
    <xf numFmtId="0" fontId="2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/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Border="1"/>
    <xf numFmtId="0" fontId="24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5" fillId="0" borderId="0" xfId="0" applyFont="1" applyAlignment="1">
      <alignment vertical="center"/>
    </xf>
    <xf numFmtId="0" fontId="19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8" fillId="0" borderId="8" xfId="0" applyFont="1" applyBorder="1"/>
    <xf numFmtId="3" fontId="18" fillId="0" borderId="8" xfId="0" applyNumberFormat="1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0" fontId="1" fillId="0" borderId="0" xfId="0" applyFont="1" applyFill="1" applyAlignment="1">
      <alignment horizontal="left" indent="1"/>
    </xf>
    <xf numFmtId="3" fontId="18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0" fontId="19" fillId="2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vertical="center"/>
    </xf>
    <xf numFmtId="0" fontId="26" fillId="0" borderId="8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8" xfId="0" applyFont="1" applyFill="1" applyBorder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8" fillId="0" borderId="0" xfId="0" applyFont="1"/>
    <xf numFmtId="0" fontId="28" fillId="0" borderId="0" xfId="0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8" xfId="0" applyFont="1" applyBorder="1"/>
    <xf numFmtId="0" fontId="19" fillId="0" borderId="0" xfId="0" applyFont="1" applyFill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7" fillId="0" borderId="11" xfId="0" applyFont="1" applyBorder="1"/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 vertical="center"/>
    </xf>
    <xf numFmtId="0" fontId="17" fillId="0" borderId="0" xfId="0" applyFont="1" applyBorder="1"/>
    <xf numFmtId="0" fontId="18" fillId="0" borderId="0" xfId="0" applyFont="1" applyAlignment="1">
      <alignment vertical="center"/>
    </xf>
    <xf numFmtId="0" fontId="2" fillId="0" borderId="10" xfId="0" applyFont="1" applyBorder="1" applyAlignment="1">
      <alignment horizontal="left" indent="1"/>
    </xf>
    <xf numFmtId="0" fontId="2" fillId="0" borderId="0" xfId="0" applyFont="1" applyFill="1"/>
    <xf numFmtId="0" fontId="6" fillId="0" borderId="0" xfId="0" applyFont="1"/>
    <xf numFmtId="0" fontId="29" fillId="0" borderId="0" xfId="0" applyFont="1"/>
    <xf numFmtId="0" fontId="0" fillId="0" borderId="0" xfId="0" applyFont="1"/>
    <xf numFmtId="3" fontId="18" fillId="0" borderId="8" xfId="0" applyNumberFormat="1" applyFont="1" applyFill="1" applyBorder="1" applyAlignment="1">
      <alignment horizontal="right"/>
    </xf>
    <xf numFmtId="0" fontId="19" fillId="2" borderId="4" xfId="0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30" fillId="0" borderId="0" xfId="0" applyFont="1"/>
    <xf numFmtId="0" fontId="31" fillId="0" borderId="0" xfId="0" applyFont="1"/>
    <xf numFmtId="0" fontId="30" fillId="0" borderId="0" xfId="0" applyFont="1" applyFill="1" applyBorder="1" applyAlignment="1"/>
    <xf numFmtId="0" fontId="0" fillId="0" borderId="0" xfId="0" applyFill="1"/>
    <xf numFmtId="0" fontId="32" fillId="0" borderId="0" xfId="0" applyFont="1" applyFill="1"/>
    <xf numFmtId="0" fontId="9" fillId="0" borderId="0" xfId="0" applyFont="1"/>
    <xf numFmtId="0" fontId="19" fillId="2" borderId="0" xfId="0" applyFont="1" applyFill="1" applyAlignment="1">
      <alignment horizontal="right" vertical="center"/>
    </xf>
    <xf numFmtId="0" fontId="1" fillId="0" borderId="0" xfId="0" applyFont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0" fontId="19" fillId="2" borderId="10" xfId="0" applyFont="1" applyFill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17" fillId="0" borderId="10" xfId="0" applyFont="1" applyBorder="1" applyAlignment="1">
      <alignment horizontal="right"/>
    </xf>
    <xf numFmtId="0" fontId="17" fillId="4" borderId="10" xfId="0" applyFont="1" applyFill="1" applyBorder="1" applyAlignment="1">
      <alignment horizontal="right"/>
    </xf>
    <xf numFmtId="0" fontId="19" fillId="2" borderId="0" xfId="0" applyFont="1" applyFill="1" applyAlignment="1"/>
    <xf numFmtId="0" fontId="19" fillId="2" borderId="0" xfId="0" applyFont="1" applyFill="1" applyAlignment="1">
      <alignment horizontal="left" vertical="center"/>
    </xf>
    <xf numFmtId="0" fontId="19" fillId="2" borderId="11" xfId="0" applyFont="1" applyFill="1" applyBorder="1" applyAlignment="1">
      <alignment horizontal="right"/>
    </xf>
    <xf numFmtId="3" fontId="17" fillId="0" borderId="0" xfId="0" applyNumberFormat="1" applyFont="1" applyAlignment="1">
      <alignment horizontal="right"/>
    </xf>
    <xf numFmtId="3" fontId="17" fillId="4" borderId="12" xfId="0" applyNumberFormat="1" applyFont="1" applyFill="1" applyBorder="1" applyAlignment="1">
      <alignment horizontal="right"/>
    </xf>
    <xf numFmtId="0" fontId="17" fillId="4" borderId="12" xfId="0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3" fontId="18" fillId="0" borderId="12" xfId="0" applyNumberFormat="1" applyFont="1" applyBorder="1" applyAlignment="1">
      <alignment horizontal="right"/>
    </xf>
    <xf numFmtId="3" fontId="17" fillId="0" borderId="12" xfId="0" applyNumberFormat="1" applyFont="1" applyBorder="1" applyAlignment="1">
      <alignment horizontal="right"/>
    </xf>
    <xf numFmtId="3" fontId="18" fillId="4" borderId="12" xfId="0" applyNumberFormat="1" applyFont="1" applyFill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7" fillId="0" borderId="12" xfId="0" applyFont="1" applyBorder="1" applyAlignment="1">
      <alignment horizontal="right"/>
    </xf>
    <xf numFmtId="3" fontId="17" fillId="0" borderId="10" xfId="0" applyNumberFormat="1" applyFont="1" applyBorder="1" applyAlignment="1">
      <alignment horizontal="right"/>
    </xf>
    <xf numFmtId="3" fontId="17" fillId="4" borderId="10" xfId="0" applyNumberFormat="1" applyFont="1" applyFill="1" applyBorder="1" applyAlignment="1">
      <alignment horizontal="right"/>
    </xf>
    <xf numFmtId="3" fontId="18" fillId="0" borderId="13" xfId="0" applyNumberFormat="1" applyFont="1" applyBorder="1" applyAlignment="1">
      <alignment horizontal="right"/>
    </xf>
    <xf numFmtId="3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165" fontId="17" fillId="0" borderId="12" xfId="0" applyNumberFormat="1" applyFont="1" applyFill="1" applyBorder="1" applyAlignment="1">
      <alignment horizontal="right"/>
    </xf>
    <xf numFmtId="165" fontId="17" fillId="4" borderId="12" xfId="0" applyNumberFormat="1" applyFont="1" applyFill="1" applyBorder="1" applyAlignment="1">
      <alignment horizontal="right"/>
    </xf>
    <xf numFmtId="165" fontId="17" fillId="4" borderId="8" xfId="0" applyNumberFormat="1" applyFont="1" applyFill="1" applyBorder="1" applyAlignment="1">
      <alignment horizontal="right"/>
    </xf>
    <xf numFmtId="0" fontId="19" fillId="2" borderId="4" xfId="0" applyFont="1" applyFill="1" applyBorder="1" applyAlignment="1">
      <alignment horizontal="right" vertical="center"/>
    </xf>
    <xf numFmtId="0" fontId="19" fillId="2" borderId="14" xfId="0" applyFont="1" applyFill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26" fillId="0" borderId="12" xfId="0" applyFont="1" applyFill="1" applyBorder="1" applyAlignment="1">
      <alignment horizontal="right" vertical="center"/>
    </xf>
    <xf numFmtId="0" fontId="26" fillId="4" borderId="12" xfId="0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right"/>
    </xf>
    <xf numFmtId="0" fontId="28" fillId="0" borderId="12" xfId="0" applyFont="1" applyFill="1" applyBorder="1" applyAlignment="1">
      <alignment horizontal="right"/>
    </xf>
    <xf numFmtId="0" fontId="28" fillId="0" borderId="12" xfId="0" applyFont="1" applyFill="1" applyBorder="1" applyAlignment="1">
      <alignment horizontal="right" vertical="top"/>
    </xf>
    <xf numFmtId="0" fontId="26" fillId="0" borderId="12" xfId="0" applyFont="1" applyFill="1" applyBorder="1" applyAlignment="1">
      <alignment horizontal="right" vertical="center" wrapText="1"/>
    </xf>
    <xf numFmtId="0" fontId="28" fillId="4" borderId="12" xfId="0" applyFont="1" applyFill="1" applyBorder="1" applyAlignment="1">
      <alignment horizontal="right" vertical="top"/>
    </xf>
    <xf numFmtId="0" fontId="26" fillId="4" borderId="12" xfId="0" applyFont="1" applyFill="1" applyBorder="1" applyAlignment="1">
      <alignment horizontal="right" vertical="center" wrapText="1"/>
    </xf>
    <xf numFmtId="0" fontId="27" fillId="4" borderId="12" xfId="0" applyFont="1" applyFill="1" applyBorder="1" applyAlignment="1">
      <alignment horizontal="right" vertical="center"/>
    </xf>
    <xf numFmtId="0" fontId="27" fillId="4" borderId="12" xfId="0" applyFont="1" applyFill="1" applyBorder="1" applyAlignment="1">
      <alignment horizontal="right" vertical="center" wrapText="1"/>
    </xf>
    <xf numFmtId="0" fontId="26" fillId="4" borderId="12" xfId="0" applyFont="1" applyFill="1" applyBorder="1" applyAlignment="1">
      <alignment vertical="center"/>
    </xf>
    <xf numFmtId="0" fontId="26" fillId="4" borderId="12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 wrapText="1"/>
    </xf>
    <xf numFmtId="0" fontId="33" fillId="0" borderId="0" xfId="0" applyFont="1"/>
    <xf numFmtId="0" fontId="34" fillId="0" borderId="0" xfId="0" applyFont="1"/>
    <xf numFmtId="0" fontId="33" fillId="5" borderId="0" xfId="0" applyFont="1" applyFill="1" applyBorder="1" applyAlignment="1">
      <alignment wrapText="1"/>
    </xf>
    <xf numFmtId="0" fontId="27" fillId="0" borderId="12" xfId="0" applyFont="1" applyFill="1" applyBorder="1" applyAlignment="1">
      <alignment horizontal="right" vertical="center" wrapText="1"/>
    </xf>
    <xf numFmtId="0" fontId="3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35" fillId="0" borderId="0" xfId="0" applyFont="1"/>
    <xf numFmtId="0" fontId="1" fillId="4" borderId="12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36" fillId="0" borderId="0" xfId="0" applyFont="1"/>
    <xf numFmtId="0" fontId="26" fillId="0" borderId="0" xfId="0" applyFont="1" applyFill="1" applyAlignment="1"/>
    <xf numFmtId="0" fontId="19" fillId="2" borderId="0" xfId="0" applyFont="1" applyFill="1" applyBorder="1" applyAlignment="1">
      <alignment horizontal="left" vertical="top" wrapText="1"/>
    </xf>
    <xf numFmtId="0" fontId="16" fillId="0" borderId="0" xfId="0" applyFont="1" applyBorder="1"/>
    <xf numFmtId="0" fontId="19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15" fillId="5" borderId="1" xfId="0" applyFont="1" applyFill="1" applyBorder="1" applyAlignment="1">
      <alignment vertical="center" wrapText="1"/>
    </xf>
    <xf numFmtId="0" fontId="37" fillId="5" borderId="2" xfId="0" applyFont="1" applyFill="1" applyBorder="1" applyAlignment="1">
      <alignment vertical="center" wrapText="1"/>
    </xf>
    <xf numFmtId="0" fontId="1" fillId="0" borderId="0" xfId="0" applyFont="1" applyFill="1"/>
    <xf numFmtId="0" fontId="18" fillId="0" borderId="8" xfId="0" applyFont="1" applyFill="1" applyBorder="1"/>
    <xf numFmtId="0" fontId="19" fillId="2" borderId="0" xfId="0" applyFont="1" applyFill="1" applyAlignment="1">
      <alignment wrapText="1"/>
    </xf>
    <xf numFmtId="0" fontId="17" fillId="0" borderId="8" xfId="0" applyFont="1" applyBorder="1" applyAlignment="1">
      <alignment horizontal="left"/>
    </xf>
    <xf numFmtId="0" fontId="15" fillId="5" borderId="2" xfId="0" applyFont="1" applyFill="1" applyBorder="1" applyAlignment="1">
      <alignment vertical="center" wrapText="1"/>
    </xf>
    <xf numFmtId="0" fontId="37" fillId="5" borderId="3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/>
    </xf>
    <xf numFmtId="3" fontId="18" fillId="0" borderId="12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right"/>
    </xf>
    <xf numFmtId="0" fontId="8" fillId="0" borderId="0" xfId="0" applyFont="1"/>
    <xf numFmtId="0" fontId="1" fillId="0" borderId="10" xfId="0" applyFont="1" applyBorder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17" fillId="3" borderId="10" xfId="0" applyFont="1" applyFill="1" applyBorder="1" applyAlignment="1">
      <alignment horizontal="right"/>
    </xf>
    <xf numFmtId="164" fontId="17" fillId="3" borderId="10" xfId="0" applyNumberFormat="1" applyFont="1" applyFill="1" applyBorder="1" applyAlignment="1">
      <alignment horizontal="right"/>
    </xf>
    <xf numFmtId="0" fontId="17" fillId="3" borderId="9" xfId="0" applyFont="1" applyFill="1" applyBorder="1" applyAlignment="1">
      <alignment horizontal="right"/>
    </xf>
    <xf numFmtId="0" fontId="17" fillId="0" borderId="16" xfId="0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3" fontId="18" fillId="0" borderId="0" xfId="0" applyNumberFormat="1" applyFont="1" applyFill="1" applyAlignment="1">
      <alignment horizontal="right"/>
    </xf>
    <xf numFmtId="3" fontId="17" fillId="0" borderId="12" xfId="0" applyNumberFormat="1" applyFont="1" applyFill="1" applyBorder="1" applyAlignment="1">
      <alignment horizontal="right"/>
    </xf>
    <xf numFmtId="3" fontId="18" fillId="3" borderId="12" xfId="0" applyNumberFormat="1" applyFont="1" applyFill="1" applyBorder="1" applyAlignment="1">
      <alignment horizontal="right"/>
    </xf>
    <xf numFmtId="3" fontId="17" fillId="3" borderId="12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3" fontId="17" fillId="0" borderId="0" xfId="0" applyNumberFormat="1" applyFont="1" applyFill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center" vertical="center" textRotation="255" wrapText="1"/>
    </xf>
    <xf numFmtId="0" fontId="1" fillId="0" borderId="12" xfId="0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8"/>
  <sheetViews>
    <sheetView view="pageLayout" topLeftCell="A31" workbookViewId="0">
      <selection activeCell="M24" sqref="M24"/>
    </sheetView>
  </sheetViews>
  <sheetFormatPr baseColWidth="10" defaultRowHeight="15"/>
  <cols>
    <col min="1" max="1" width="4.28515625" customWidth="1"/>
    <col min="2" max="3" width="11.42578125" customWidth="1"/>
    <col min="7" max="7" width="11.42578125" customWidth="1"/>
  </cols>
  <sheetData>
    <row r="4" spans="1:8" ht="41.25">
      <c r="B4" s="98" t="s">
        <v>1247</v>
      </c>
    </row>
    <row r="5" spans="1:8" ht="24.75">
      <c r="B5" s="87"/>
    </row>
    <row r="6" spans="1:8">
      <c r="A6" s="96"/>
      <c r="B6" s="97"/>
      <c r="C6" s="97"/>
      <c r="D6" s="97"/>
      <c r="E6" s="97"/>
      <c r="F6" s="97"/>
      <c r="G6" s="97"/>
      <c r="H6" s="97"/>
    </row>
    <row r="26" spans="1:8" ht="41.25">
      <c r="A26" s="200" t="s">
        <v>1248</v>
      </c>
      <c r="B26" s="200"/>
      <c r="C26" s="200"/>
      <c r="D26" s="200"/>
      <c r="E26" s="200"/>
      <c r="F26" s="200"/>
      <c r="G26" s="200"/>
      <c r="H26" s="200"/>
    </row>
    <row r="27" spans="1:8" ht="7.15" customHeight="1"/>
    <row r="28" spans="1:8" ht="41.25">
      <c r="C28" s="88"/>
    </row>
  </sheetData>
  <mergeCells count="1">
    <mergeCell ref="A26:H26"/>
  </mergeCells>
  <pageMargins left="0.74803149606299213" right="0.70866141732283472" top="0.74803149606299213" bottom="0.74803149606299213" header="0.31496062992125984" footer="0.31496062992125984"/>
  <pageSetup paperSize="9" firstPageNumber="58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2:L44"/>
  <sheetViews>
    <sheetView view="pageLayout" workbookViewId="0">
      <selection activeCell="K13" sqref="K13"/>
    </sheetView>
  </sheetViews>
  <sheetFormatPr baseColWidth="10" defaultRowHeight="12.75"/>
  <cols>
    <col min="1" max="4" width="11.42578125" style="31"/>
    <col min="5" max="5" width="1.28515625" style="31" customWidth="1"/>
    <col min="6" max="8" width="11.42578125" style="31"/>
    <col min="9" max="9" width="1.140625" style="31" customWidth="1"/>
    <col min="10" max="16384" width="11.42578125" style="31"/>
  </cols>
  <sheetData>
    <row r="2" spans="1:12" ht="12" customHeight="1">
      <c r="A2" s="2" t="s">
        <v>1283</v>
      </c>
      <c r="B2" s="74"/>
      <c r="C2" s="74"/>
      <c r="D2" s="195"/>
      <c r="E2" s="75"/>
      <c r="F2" s="75"/>
      <c r="G2" s="75"/>
      <c r="H2" s="75"/>
      <c r="I2" s="75"/>
      <c r="J2" s="75"/>
      <c r="K2" s="75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>
      <c r="A4" s="206" t="s">
        <v>1274</v>
      </c>
      <c r="B4" s="201" t="s">
        <v>134</v>
      </c>
      <c r="C4" s="201"/>
      <c r="D4" s="201"/>
      <c r="E4" s="30"/>
      <c r="F4" s="201" t="s">
        <v>133</v>
      </c>
      <c r="G4" s="201"/>
      <c r="H4" s="201"/>
      <c r="I4" s="30"/>
      <c r="J4" s="201" t="s">
        <v>24</v>
      </c>
      <c r="K4" s="201"/>
      <c r="L4" s="201"/>
    </row>
    <row r="5" spans="1:12">
      <c r="A5" s="206"/>
      <c r="B5" s="131" t="s">
        <v>25</v>
      </c>
      <c r="C5" s="131" t="s">
        <v>26</v>
      </c>
      <c r="D5" s="131" t="s">
        <v>1343</v>
      </c>
      <c r="E5" s="92"/>
      <c r="F5" s="131" t="s">
        <v>25</v>
      </c>
      <c r="G5" s="131" t="s">
        <v>26</v>
      </c>
      <c r="H5" s="131" t="s">
        <v>1343</v>
      </c>
      <c r="I5" s="92"/>
      <c r="J5" s="131" t="s">
        <v>25</v>
      </c>
      <c r="K5" s="131" t="s">
        <v>26</v>
      </c>
      <c r="L5" s="131" t="s">
        <v>1343</v>
      </c>
    </row>
    <row r="6" spans="1:12" ht="12" customHeight="1">
      <c r="A6" s="1" t="s">
        <v>139</v>
      </c>
      <c r="B6" s="115" t="s">
        <v>895</v>
      </c>
      <c r="C6" s="115" t="s">
        <v>1058</v>
      </c>
      <c r="D6" s="115">
        <v>2</v>
      </c>
      <c r="E6" s="115"/>
      <c r="F6" s="115" t="s">
        <v>1059</v>
      </c>
      <c r="G6" s="115" t="s">
        <v>950</v>
      </c>
      <c r="H6" s="115">
        <v>2.6</v>
      </c>
      <c r="I6" s="115"/>
      <c r="J6" s="115">
        <v>3</v>
      </c>
      <c r="K6" s="115" t="s">
        <v>1060</v>
      </c>
      <c r="L6" s="115">
        <v>2.2999999999999998</v>
      </c>
    </row>
    <row r="7" spans="1:12" ht="12" customHeight="1">
      <c r="A7" s="1" t="s">
        <v>764</v>
      </c>
      <c r="B7" s="75" t="s">
        <v>891</v>
      </c>
      <c r="C7" s="75" t="s">
        <v>879</v>
      </c>
      <c r="D7" s="75">
        <v>4.0999999999999996</v>
      </c>
      <c r="E7" s="75"/>
      <c r="F7" s="75" t="s">
        <v>924</v>
      </c>
      <c r="G7" s="75" t="s">
        <v>1061</v>
      </c>
      <c r="H7" s="75">
        <v>5.4</v>
      </c>
      <c r="I7" s="75"/>
      <c r="J7" s="75" t="s">
        <v>889</v>
      </c>
      <c r="K7" s="75" t="s">
        <v>895</v>
      </c>
      <c r="L7" s="75">
        <v>4.8</v>
      </c>
    </row>
    <row r="8" spans="1:12" ht="12" customHeight="1">
      <c r="A8" s="1" t="s">
        <v>765</v>
      </c>
      <c r="B8" s="115" t="s">
        <v>1062</v>
      </c>
      <c r="C8" s="115" t="s">
        <v>1063</v>
      </c>
      <c r="D8" s="115">
        <v>130.6</v>
      </c>
      <c r="E8" s="115"/>
      <c r="F8" s="115" t="s">
        <v>1064</v>
      </c>
      <c r="G8" s="115" t="s">
        <v>1065</v>
      </c>
      <c r="H8" s="115">
        <v>172.1</v>
      </c>
      <c r="I8" s="115"/>
      <c r="J8" s="115">
        <v>202</v>
      </c>
      <c r="K8" s="115" t="s">
        <v>1066</v>
      </c>
      <c r="L8" s="115">
        <v>152.69999999999999</v>
      </c>
    </row>
    <row r="9" spans="1:12" ht="12" customHeight="1">
      <c r="A9" s="1" t="s">
        <v>766</v>
      </c>
      <c r="B9" s="75" t="s">
        <v>1067</v>
      </c>
      <c r="C9" s="75" t="s">
        <v>1068</v>
      </c>
      <c r="D9" s="75">
        <v>32.799999999999997</v>
      </c>
      <c r="E9" s="75"/>
      <c r="F9" s="75" t="s">
        <v>1069</v>
      </c>
      <c r="G9" s="75" t="s">
        <v>1070</v>
      </c>
      <c r="H9" s="75">
        <v>39.299999999999997</v>
      </c>
      <c r="I9" s="75"/>
      <c r="J9" s="75" t="s">
        <v>881</v>
      </c>
      <c r="K9" s="75" t="s">
        <v>886</v>
      </c>
      <c r="L9" s="75">
        <v>36.4</v>
      </c>
    </row>
    <row r="10" spans="1:12" ht="12" customHeight="1">
      <c r="A10" s="76" t="s">
        <v>143</v>
      </c>
      <c r="B10" s="115" t="s">
        <v>1071</v>
      </c>
      <c r="C10" s="115" t="s">
        <v>1072</v>
      </c>
      <c r="D10" s="115">
        <v>28.5</v>
      </c>
      <c r="E10" s="115"/>
      <c r="F10" s="115" t="s">
        <v>1073</v>
      </c>
      <c r="G10" s="115" t="s">
        <v>1074</v>
      </c>
      <c r="H10" s="115">
        <v>28.1</v>
      </c>
      <c r="I10" s="115"/>
      <c r="J10" s="115" t="s">
        <v>896</v>
      </c>
      <c r="K10" s="115" t="s">
        <v>1075</v>
      </c>
      <c r="L10" s="115">
        <v>28.2</v>
      </c>
    </row>
    <row r="11" spans="1:12">
      <c r="A11" s="180" t="s">
        <v>1350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>
      <c r="A13" s="2" t="s">
        <v>1321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>
      <c r="A14" s="2" t="s">
        <v>1214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>
      <c r="A16" s="206" t="s">
        <v>761</v>
      </c>
      <c r="B16" s="201" t="s">
        <v>136</v>
      </c>
      <c r="C16" s="201"/>
      <c r="D16" s="201"/>
      <c r="E16" s="30"/>
      <c r="F16" s="201" t="s">
        <v>142</v>
      </c>
      <c r="G16" s="201"/>
      <c r="H16" s="201"/>
      <c r="I16" s="77"/>
      <c r="J16" s="1"/>
      <c r="K16" s="1"/>
    </row>
    <row r="17" spans="1:11">
      <c r="A17" s="206"/>
      <c r="B17" s="131" t="s">
        <v>25</v>
      </c>
      <c r="C17" s="131" t="s">
        <v>26</v>
      </c>
      <c r="D17" s="131" t="s">
        <v>1343</v>
      </c>
      <c r="E17" s="92"/>
      <c r="F17" s="131" t="s">
        <v>25</v>
      </c>
      <c r="G17" s="131" t="s">
        <v>26</v>
      </c>
      <c r="H17" s="112" t="s">
        <v>1343</v>
      </c>
      <c r="I17" s="78"/>
      <c r="J17" s="79"/>
      <c r="K17" s="1"/>
    </row>
    <row r="18" spans="1:11">
      <c r="A18" s="1" t="s">
        <v>28</v>
      </c>
      <c r="B18" s="132" t="s">
        <v>754</v>
      </c>
      <c r="C18" s="132" t="s">
        <v>949</v>
      </c>
      <c r="D18" s="132">
        <v>40.9</v>
      </c>
      <c r="E18" s="132"/>
      <c r="F18" s="132" t="s">
        <v>754</v>
      </c>
      <c r="G18" s="132" t="s">
        <v>1097</v>
      </c>
      <c r="H18" s="196">
        <v>185.9</v>
      </c>
      <c r="I18" s="80"/>
      <c r="J18" s="1"/>
      <c r="K18" s="1"/>
    </row>
    <row r="19" spans="1:11">
      <c r="A19" s="1" t="s">
        <v>35</v>
      </c>
      <c r="B19" s="115" t="s">
        <v>1076</v>
      </c>
      <c r="C19" s="115" t="s">
        <v>1078</v>
      </c>
      <c r="D19" s="115">
        <v>39</v>
      </c>
      <c r="E19" s="115"/>
      <c r="F19" s="115" t="s">
        <v>1092</v>
      </c>
      <c r="G19" s="115" t="s">
        <v>1098</v>
      </c>
      <c r="H19" s="109">
        <v>179.2</v>
      </c>
      <c r="I19" s="80"/>
      <c r="J19" s="1"/>
      <c r="K19" s="1"/>
    </row>
    <row r="20" spans="1:11">
      <c r="A20" s="1" t="s">
        <v>762</v>
      </c>
      <c r="B20" s="121" t="s">
        <v>1076</v>
      </c>
      <c r="C20" s="121" t="s">
        <v>1079</v>
      </c>
      <c r="D20" s="121">
        <v>35.1</v>
      </c>
      <c r="E20" s="121"/>
      <c r="F20" s="121" t="s">
        <v>1093</v>
      </c>
      <c r="G20" s="121" t="s">
        <v>1099</v>
      </c>
      <c r="H20" s="108">
        <v>141.5</v>
      </c>
      <c r="I20" s="80"/>
      <c r="J20" s="1"/>
      <c r="K20" s="1"/>
    </row>
    <row r="21" spans="1:11">
      <c r="A21" s="1" t="s">
        <v>54</v>
      </c>
      <c r="B21" s="115" t="s">
        <v>1077</v>
      </c>
      <c r="C21" s="115" t="s">
        <v>1080</v>
      </c>
      <c r="D21" s="115">
        <v>39.5</v>
      </c>
      <c r="E21" s="115"/>
      <c r="F21" s="115" t="s">
        <v>1094</v>
      </c>
      <c r="G21" s="115" t="s">
        <v>1100</v>
      </c>
      <c r="H21" s="109">
        <v>176.9</v>
      </c>
      <c r="I21" s="80"/>
      <c r="J21" s="1"/>
      <c r="K21" s="1"/>
    </row>
    <row r="22" spans="1:11">
      <c r="A22" s="1" t="s">
        <v>763</v>
      </c>
      <c r="B22" s="121" t="s">
        <v>754</v>
      </c>
      <c r="C22" s="121" t="s">
        <v>1081</v>
      </c>
      <c r="D22" s="121">
        <v>37.6</v>
      </c>
      <c r="E22" s="121"/>
      <c r="F22" s="121" t="s">
        <v>754</v>
      </c>
      <c r="G22" s="121" t="s">
        <v>1101</v>
      </c>
      <c r="H22" s="108">
        <v>160.4</v>
      </c>
      <c r="I22" s="80"/>
      <c r="J22" s="1"/>
      <c r="K22" s="1"/>
    </row>
    <row r="23" spans="1:11">
      <c r="A23" s="1" t="s">
        <v>70</v>
      </c>
      <c r="B23" s="115" t="s">
        <v>754</v>
      </c>
      <c r="C23" s="115" t="s">
        <v>1082</v>
      </c>
      <c r="D23" s="115">
        <v>40.1</v>
      </c>
      <c r="E23" s="115"/>
      <c r="F23" s="115" t="s">
        <v>754</v>
      </c>
      <c r="G23" s="115" t="s">
        <v>1102</v>
      </c>
      <c r="H23" s="109">
        <v>165.3</v>
      </c>
      <c r="I23" s="80"/>
      <c r="J23" s="1"/>
      <c r="K23" s="1"/>
    </row>
    <row r="24" spans="1:11">
      <c r="A24" s="1" t="s">
        <v>77</v>
      </c>
      <c r="B24" s="121" t="s">
        <v>754</v>
      </c>
      <c r="C24" s="121" t="s">
        <v>1083</v>
      </c>
      <c r="D24" s="121">
        <v>34.6</v>
      </c>
      <c r="E24" s="121"/>
      <c r="F24" s="121" t="s">
        <v>754</v>
      </c>
      <c r="G24" s="121">
        <v>163</v>
      </c>
      <c r="H24" s="108">
        <v>148.69999999999999</v>
      </c>
      <c r="I24" s="80"/>
      <c r="J24" s="1"/>
      <c r="K24" s="1"/>
    </row>
    <row r="25" spans="1:11">
      <c r="A25" s="1" t="s">
        <v>82</v>
      </c>
      <c r="B25" s="115" t="s">
        <v>754</v>
      </c>
      <c r="C25" s="115" t="s">
        <v>1084</v>
      </c>
      <c r="D25" s="115">
        <v>33.6</v>
      </c>
      <c r="E25" s="115"/>
      <c r="F25" s="115" t="s">
        <v>754</v>
      </c>
      <c r="G25" s="115" t="s">
        <v>1103</v>
      </c>
      <c r="H25" s="109">
        <v>120.1</v>
      </c>
      <c r="I25" s="80"/>
      <c r="J25" s="1"/>
      <c r="K25" s="1"/>
    </row>
    <row r="26" spans="1:11">
      <c r="A26" s="1" t="s">
        <v>84</v>
      </c>
      <c r="B26" s="121" t="s">
        <v>938</v>
      </c>
      <c r="C26" s="121" t="s">
        <v>1085</v>
      </c>
      <c r="D26" s="121">
        <v>34.700000000000003</v>
      </c>
      <c r="E26" s="121"/>
      <c r="F26" s="121" t="s">
        <v>1095</v>
      </c>
      <c r="G26" s="121" t="s">
        <v>1104</v>
      </c>
      <c r="H26" s="108">
        <v>146.1</v>
      </c>
      <c r="I26" s="80"/>
      <c r="J26" s="1"/>
      <c r="K26" s="1"/>
    </row>
    <row r="27" spans="1:11">
      <c r="A27" s="1" t="s">
        <v>91</v>
      </c>
      <c r="B27" s="115" t="s">
        <v>1089</v>
      </c>
      <c r="C27" s="115" t="s">
        <v>1086</v>
      </c>
      <c r="D27" s="115">
        <v>36.700000000000003</v>
      </c>
      <c r="E27" s="115"/>
      <c r="F27" s="115" t="s">
        <v>1096</v>
      </c>
      <c r="G27" s="115">
        <v>141</v>
      </c>
      <c r="H27" s="109">
        <v>148.19999999999999</v>
      </c>
      <c r="I27" s="80"/>
      <c r="J27" s="1"/>
      <c r="K27" s="1"/>
    </row>
    <row r="28" spans="1:11">
      <c r="A28" s="1" t="s">
        <v>100</v>
      </c>
      <c r="B28" s="121" t="s">
        <v>754</v>
      </c>
      <c r="C28" s="121" t="s">
        <v>1087</v>
      </c>
      <c r="D28" s="121">
        <v>36.200000000000003</v>
      </c>
      <c r="E28" s="121"/>
      <c r="F28" s="121" t="s">
        <v>754</v>
      </c>
      <c r="G28" s="121" t="s">
        <v>1105</v>
      </c>
      <c r="H28" s="108">
        <v>149.1</v>
      </c>
      <c r="I28" s="80"/>
      <c r="J28" s="1"/>
      <c r="K28" s="1"/>
    </row>
    <row r="29" spans="1:11">
      <c r="A29" s="1" t="s">
        <v>106</v>
      </c>
      <c r="B29" s="115" t="s">
        <v>1090</v>
      </c>
      <c r="C29" s="115" t="s">
        <v>1088</v>
      </c>
      <c r="D29" s="115">
        <v>37.799999999999997</v>
      </c>
      <c r="E29" s="115"/>
      <c r="F29" s="115" t="s">
        <v>1106</v>
      </c>
      <c r="G29" s="115" t="s">
        <v>1107</v>
      </c>
      <c r="H29" s="109">
        <v>158.5</v>
      </c>
      <c r="I29" s="80"/>
      <c r="J29" s="1"/>
      <c r="K29" s="1"/>
    </row>
    <row r="30" spans="1:11">
      <c r="A30" s="54" t="s">
        <v>27</v>
      </c>
      <c r="B30" s="120" t="s">
        <v>1091</v>
      </c>
      <c r="C30" s="120" t="s">
        <v>886</v>
      </c>
      <c r="D30" s="120">
        <v>36.4</v>
      </c>
      <c r="E30" s="120"/>
      <c r="F30" s="120">
        <v>202</v>
      </c>
      <c r="G30" s="120" t="s">
        <v>1108</v>
      </c>
      <c r="H30" s="126">
        <v>152.69999999999999</v>
      </c>
      <c r="I30" s="80"/>
      <c r="J30" s="1"/>
      <c r="K30" s="1"/>
    </row>
    <row r="31" spans="1:11">
      <c r="A31" s="180" t="s">
        <v>1350</v>
      </c>
      <c r="B31" s="1"/>
      <c r="C31" s="1"/>
      <c r="D31" s="1"/>
      <c r="E31" s="1"/>
      <c r="F31" s="1"/>
      <c r="G31" s="1"/>
      <c r="H31" s="1"/>
      <c r="I31" s="62"/>
      <c r="J31" s="1"/>
      <c r="K31" s="1"/>
    </row>
    <row r="32" spans="1:11">
      <c r="B32" s="1"/>
      <c r="C32" s="1"/>
      <c r="D32" s="1"/>
      <c r="E32" s="1"/>
      <c r="F32" s="1"/>
      <c r="G32" s="1"/>
      <c r="H32" s="1"/>
      <c r="I32" s="62"/>
      <c r="J32" s="1"/>
      <c r="K32" s="1"/>
    </row>
    <row r="33" spans="1:11">
      <c r="A33" s="2" t="s">
        <v>1287</v>
      </c>
      <c r="B33" s="1"/>
      <c r="C33" s="1"/>
      <c r="D33" s="1"/>
      <c r="E33" s="1"/>
      <c r="F33" s="1"/>
      <c r="G33" s="1"/>
      <c r="H33" s="1"/>
      <c r="I33" s="62"/>
      <c r="J33" s="1"/>
      <c r="K33" s="1"/>
    </row>
    <row r="34" spans="1:11">
      <c r="A34" s="2" t="s">
        <v>1213</v>
      </c>
      <c r="B34" s="1"/>
      <c r="C34" s="1"/>
      <c r="D34" s="1"/>
      <c r="E34" s="1"/>
      <c r="F34" s="1"/>
      <c r="G34" s="1"/>
      <c r="H34" s="1"/>
      <c r="I34" s="62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62"/>
      <c r="J35" s="1"/>
      <c r="K35" s="1"/>
    </row>
    <row r="36" spans="1:11">
      <c r="A36" s="110" t="s">
        <v>118</v>
      </c>
      <c r="B36" s="201" t="s">
        <v>136</v>
      </c>
      <c r="C36" s="201"/>
      <c r="D36" s="201"/>
      <c r="E36" s="30"/>
      <c r="F36" s="201" t="s">
        <v>142</v>
      </c>
      <c r="G36" s="201"/>
      <c r="H36" s="201"/>
      <c r="I36" s="77"/>
      <c r="J36" s="1"/>
      <c r="K36" s="1"/>
    </row>
    <row r="37" spans="1:11" ht="24">
      <c r="A37" s="168" t="s">
        <v>800</v>
      </c>
      <c r="B37" s="112" t="s">
        <v>25</v>
      </c>
      <c r="C37" s="112" t="s">
        <v>26</v>
      </c>
      <c r="D37" s="131" t="s">
        <v>1343</v>
      </c>
      <c r="E37" s="92"/>
      <c r="F37" s="112" t="s">
        <v>25</v>
      </c>
      <c r="G37" s="112" t="s">
        <v>26</v>
      </c>
      <c r="H37" s="131" t="s">
        <v>1343</v>
      </c>
      <c r="I37" s="81"/>
      <c r="J37" s="1"/>
      <c r="K37" s="1"/>
    </row>
    <row r="38" spans="1:11">
      <c r="A38" s="1" t="s">
        <v>134</v>
      </c>
      <c r="B38" s="121" t="s">
        <v>1109</v>
      </c>
      <c r="C38" s="121" t="s">
        <v>1110</v>
      </c>
      <c r="D38" s="121">
        <v>32.799999999999997</v>
      </c>
      <c r="E38" s="121"/>
      <c r="F38" s="121" t="s">
        <v>1062</v>
      </c>
      <c r="G38" s="121" t="s">
        <v>1111</v>
      </c>
      <c r="H38" s="195">
        <v>130.6</v>
      </c>
      <c r="I38" s="80"/>
      <c r="J38" s="1"/>
      <c r="K38" s="1"/>
    </row>
    <row r="39" spans="1:11">
      <c r="A39" s="76" t="s">
        <v>133</v>
      </c>
      <c r="B39" s="115" t="s">
        <v>956</v>
      </c>
      <c r="C39" s="115">
        <v>45</v>
      </c>
      <c r="D39" s="115">
        <v>39.299999999999997</v>
      </c>
      <c r="E39" s="115"/>
      <c r="F39" s="115" t="s">
        <v>1064</v>
      </c>
      <c r="G39" s="115" t="s">
        <v>1112</v>
      </c>
      <c r="H39" s="109">
        <v>172.1</v>
      </c>
      <c r="I39" s="80"/>
      <c r="J39" s="1"/>
      <c r="K39" s="1"/>
    </row>
    <row r="40" spans="1:11" s="32" customFormat="1">
      <c r="A40" s="180" t="s">
        <v>1350</v>
      </c>
      <c r="B40" s="60"/>
      <c r="C40" s="60"/>
      <c r="D40" s="60"/>
      <c r="E40" s="60"/>
      <c r="F40" s="60"/>
      <c r="G40" s="60"/>
      <c r="H40" s="60"/>
      <c r="I40" s="80"/>
      <c r="J40" s="62"/>
      <c r="K40" s="62"/>
    </row>
    <row r="41" spans="1:11">
      <c r="A41" s="157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57"/>
    </row>
    <row r="43" spans="1:11">
      <c r="A43" s="157"/>
    </row>
    <row r="44" spans="1:11">
      <c r="A44" s="157"/>
    </row>
  </sheetData>
  <mergeCells count="9">
    <mergeCell ref="A16:A17"/>
    <mergeCell ref="A4:A5"/>
    <mergeCell ref="F36:H36"/>
    <mergeCell ref="B36:D36"/>
    <mergeCell ref="B4:D4"/>
    <mergeCell ref="J4:L4"/>
    <mergeCell ref="F4:H4"/>
    <mergeCell ref="B16:D16"/>
    <mergeCell ref="F16:H16"/>
  </mergeCells>
  <pageMargins left="0.98425196850393704" right="0.70866141732283472" top="0.74803149606299213" bottom="0.74803149606299213" header="0.31496062992125984" footer="0.31496062992125984"/>
  <pageSetup firstPageNumber="71" orientation="landscape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  <ignoredErrors>
    <ignoredError sqref="E38:G39 E18:G30 I6:K10 B6:C10 C18 B19:C30 B38:C39 E6:G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2:J70"/>
  <sheetViews>
    <sheetView view="pageLayout" workbookViewId="0">
      <selection activeCell="K52" sqref="K52"/>
    </sheetView>
  </sheetViews>
  <sheetFormatPr baseColWidth="10" defaultRowHeight="12.75"/>
  <cols>
    <col min="1" max="1" width="23.42578125" style="31" customWidth="1"/>
    <col min="2" max="4" width="8" style="31" customWidth="1"/>
    <col min="5" max="5" width="9.28515625" style="31" customWidth="1"/>
    <col min="6" max="7" width="8" style="31" customWidth="1"/>
    <col min="8" max="8" width="9.140625" style="31" customWidth="1"/>
    <col min="9" max="9" width="8.7109375" style="31" customWidth="1"/>
    <col min="10" max="10" width="8" style="31" customWidth="1"/>
    <col min="11" max="16384" width="11.42578125" style="31"/>
  </cols>
  <sheetData>
    <row r="2" spans="1:10">
      <c r="A2" s="2" t="s">
        <v>1353</v>
      </c>
      <c r="B2" s="1"/>
      <c r="C2" s="1"/>
      <c r="D2" s="1"/>
      <c r="E2" s="1"/>
      <c r="F2" s="1"/>
      <c r="G2" s="1"/>
      <c r="H2" s="1"/>
    </row>
    <row r="3" spans="1:10" ht="10.5" customHeight="1">
      <c r="A3" s="1"/>
      <c r="B3" s="1"/>
      <c r="C3" s="1"/>
      <c r="D3" s="1"/>
      <c r="E3" s="1"/>
      <c r="F3" s="1"/>
      <c r="G3" s="1"/>
      <c r="H3" s="1"/>
    </row>
    <row r="4" spans="1:10">
      <c r="A4" s="16" t="s">
        <v>789</v>
      </c>
      <c r="B4" s="92" t="s">
        <v>787</v>
      </c>
      <c r="C4" s="92" t="s">
        <v>758</v>
      </c>
      <c r="D4" s="92" t="s">
        <v>788</v>
      </c>
      <c r="E4" s="92" t="s">
        <v>759</v>
      </c>
      <c r="F4" s="116" t="s">
        <v>759</v>
      </c>
      <c r="G4" s="92" t="s">
        <v>755</v>
      </c>
      <c r="H4" s="116" t="s">
        <v>759</v>
      </c>
      <c r="I4" s="116" t="s">
        <v>759</v>
      </c>
      <c r="J4" s="92" t="s">
        <v>755</v>
      </c>
    </row>
    <row r="5" spans="1:10" ht="11.25" customHeight="1">
      <c r="A5" s="16" t="s">
        <v>163</v>
      </c>
      <c r="B5" s="92">
        <v>1961</v>
      </c>
      <c r="C5" s="92">
        <v>1982</v>
      </c>
      <c r="D5" s="92">
        <v>1992</v>
      </c>
      <c r="E5" s="92">
        <v>1996</v>
      </c>
      <c r="F5" s="116">
        <v>2001</v>
      </c>
      <c r="G5" s="92">
        <v>2002</v>
      </c>
      <c r="H5" s="116">
        <v>2006</v>
      </c>
      <c r="I5" s="116" t="s">
        <v>775</v>
      </c>
      <c r="J5" s="92">
        <v>2013</v>
      </c>
    </row>
    <row r="6" spans="1:10">
      <c r="A6" s="1" t="s">
        <v>9</v>
      </c>
      <c r="B6" s="121">
        <v>197</v>
      </c>
      <c r="C6" s="121">
        <v>151</v>
      </c>
      <c r="D6" s="121">
        <v>140</v>
      </c>
      <c r="E6" s="121">
        <v>123</v>
      </c>
      <c r="F6" s="121">
        <v>109</v>
      </c>
      <c r="G6" s="121">
        <v>87</v>
      </c>
      <c r="H6" s="121">
        <v>112</v>
      </c>
      <c r="I6" s="121">
        <v>94</v>
      </c>
      <c r="J6" s="121"/>
    </row>
    <row r="7" spans="1:10">
      <c r="A7" s="1" t="s">
        <v>10</v>
      </c>
      <c r="B7" s="115">
        <v>336</v>
      </c>
      <c r="C7" s="115">
        <v>314</v>
      </c>
      <c r="D7" s="115">
        <v>286</v>
      </c>
      <c r="E7" s="115">
        <v>271</v>
      </c>
      <c r="F7" s="115">
        <v>261</v>
      </c>
      <c r="G7" s="115">
        <v>228</v>
      </c>
      <c r="H7" s="115">
        <v>266</v>
      </c>
      <c r="I7" s="115">
        <v>230</v>
      </c>
      <c r="J7" s="115"/>
    </row>
    <row r="8" spans="1:10">
      <c r="A8" s="1" t="s">
        <v>11</v>
      </c>
      <c r="B8" s="121">
        <v>306</v>
      </c>
      <c r="C8" s="121">
        <v>329</v>
      </c>
      <c r="D8" s="121">
        <v>306</v>
      </c>
      <c r="E8" s="121">
        <v>283</v>
      </c>
      <c r="F8" s="121">
        <v>260</v>
      </c>
      <c r="G8" s="121">
        <v>261</v>
      </c>
      <c r="H8" s="121">
        <v>278</v>
      </c>
      <c r="I8" s="121">
        <v>251</v>
      </c>
      <c r="J8" s="121"/>
    </row>
    <row r="9" spans="1:10">
      <c r="A9" s="1" t="s">
        <v>12</v>
      </c>
      <c r="B9" s="115">
        <v>254</v>
      </c>
      <c r="C9" s="115">
        <v>278</v>
      </c>
      <c r="D9" s="115">
        <v>226</v>
      </c>
      <c r="E9" s="115">
        <v>260</v>
      </c>
      <c r="F9" s="115">
        <v>233</v>
      </c>
      <c r="G9" s="115">
        <v>223</v>
      </c>
      <c r="H9" s="115">
        <v>239</v>
      </c>
      <c r="I9" s="115">
        <v>200</v>
      </c>
      <c r="J9" s="115"/>
    </row>
    <row r="10" spans="1:10">
      <c r="A10" s="1" t="s">
        <v>13</v>
      </c>
      <c r="B10" s="121">
        <v>166</v>
      </c>
      <c r="C10" s="121">
        <v>193</v>
      </c>
      <c r="D10" s="121">
        <v>169</v>
      </c>
      <c r="E10" s="121">
        <v>205</v>
      </c>
      <c r="F10" s="121">
        <v>154</v>
      </c>
      <c r="G10" s="121">
        <v>165</v>
      </c>
      <c r="H10" s="121">
        <v>155</v>
      </c>
      <c r="I10" s="121">
        <v>126</v>
      </c>
      <c r="J10" s="121"/>
    </row>
    <row r="11" spans="1:10">
      <c r="A11" s="1" t="s">
        <v>14</v>
      </c>
      <c r="B11" s="115">
        <v>186</v>
      </c>
      <c r="C11" s="115">
        <v>99</v>
      </c>
      <c r="D11" s="115">
        <v>72</v>
      </c>
      <c r="E11" s="115">
        <v>90</v>
      </c>
      <c r="F11" s="115">
        <v>78</v>
      </c>
      <c r="G11" s="115">
        <v>95</v>
      </c>
      <c r="H11" s="115">
        <v>65</v>
      </c>
      <c r="I11" s="115">
        <v>63</v>
      </c>
      <c r="J11" s="115"/>
    </row>
    <row r="12" spans="1:10">
      <c r="A12" s="1" t="s">
        <v>15</v>
      </c>
      <c r="B12" s="121">
        <v>26</v>
      </c>
      <c r="C12" s="121">
        <v>51</v>
      </c>
      <c r="D12" s="121">
        <v>26</v>
      </c>
      <c r="E12" s="121">
        <v>31</v>
      </c>
      <c r="F12" s="121">
        <v>27</v>
      </c>
      <c r="G12" s="121">
        <v>49</v>
      </c>
      <c r="H12" s="121">
        <v>32</v>
      </c>
      <c r="I12" s="121">
        <v>17</v>
      </c>
      <c r="J12" s="121"/>
    </row>
    <row r="13" spans="1:10">
      <c r="A13" s="180" t="s">
        <v>1351</v>
      </c>
      <c r="B13" s="1"/>
      <c r="C13" s="1"/>
      <c r="D13" s="1"/>
      <c r="E13" s="1"/>
      <c r="F13" s="1"/>
      <c r="G13" s="1"/>
      <c r="H13" s="1"/>
    </row>
    <row r="14" spans="1:10">
      <c r="B14" s="1"/>
      <c r="C14" s="1"/>
      <c r="D14" s="1"/>
      <c r="E14" s="1"/>
      <c r="F14" s="1"/>
      <c r="G14" s="1"/>
      <c r="H14" s="1"/>
    </row>
    <row r="15" spans="1:10">
      <c r="A15" s="1"/>
      <c r="B15" s="1"/>
      <c r="C15" s="1"/>
      <c r="D15" s="1"/>
      <c r="E15" s="1"/>
      <c r="F15" s="1"/>
      <c r="G15" s="1"/>
      <c r="H15" s="1"/>
    </row>
    <row r="16" spans="1:10">
      <c r="A16" s="2" t="s">
        <v>1354</v>
      </c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6" t="s">
        <v>789</v>
      </c>
      <c r="B18" s="116" t="s">
        <v>759</v>
      </c>
      <c r="C18" s="116" t="s">
        <v>759</v>
      </c>
      <c r="D18" s="116" t="s">
        <v>759</v>
      </c>
      <c r="E18" s="116" t="s">
        <v>759</v>
      </c>
      <c r="F18" s="1"/>
      <c r="G18" s="1"/>
      <c r="H18" s="1"/>
    </row>
    <row r="19" spans="1:9" ht="10.5" customHeight="1">
      <c r="A19" s="16" t="s">
        <v>163</v>
      </c>
      <c r="B19" s="116">
        <v>1996</v>
      </c>
      <c r="C19" s="116">
        <v>2001</v>
      </c>
      <c r="D19" s="116">
        <v>2006</v>
      </c>
      <c r="E19" s="116" t="s">
        <v>775</v>
      </c>
      <c r="F19" s="1"/>
      <c r="G19" s="1"/>
      <c r="H19" s="1"/>
    </row>
    <row r="20" spans="1:9" ht="12" customHeight="1">
      <c r="A20" s="1" t="s">
        <v>9</v>
      </c>
      <c r="B20" s="121">
        <v>123</v>
      </c>
      <c r="C20" s="121">
        <v>109</v>
      </c>
      <c r="D20" s="121">
        <v>112</v>
      </c>
      <c r="E20" s="121">
        <v>94</v>
      </c>
      <c r="F20" s="1"/>
      <c r="G20" s="1"/>
      <c r="H20" s="1"/>
    </row>
    <row r="21" spans="1:9" ht="12" customHeight="1">
      <c r="A21" s="1" t="s">
        <v>10</v>
      </c>
      <c r="B21" s="115">
        <v>271</v>
      </c>
      <c r="C21" s="115">
        <v>261</v>
      </c>
      <c r="D21" s="115">
        <v>266</v>
      </c>
      <c r="E21" s="115">
        <v>230</v>
      </c>
      <c r="F21" s="1"/>
      <c r="G21" s="1"/>
      <c r="H21" s="1"/>
    </row>
    <row r="22" spans="1:9" ht="12" customHeight="1">
      <c r="A22" s="1" t="s">
        <v>11</v>
      </c>
      <c r="B22" s="121">
        <v>283</v>
      </c>
      <c r="C22" s="121">
        <v>260</v>
      </c>
      <c r="D22" s="121">
        <v>278</v>
      </c>
      <c r="E22" s="121">
        <v>251</v>
      </c>
      <c r="F22" s="1"/>
      <c r="G22" s="1"/>
      <c r="H22" s="1"/>
    </row>
    <row r="23" spans="1:9" ht="12" customHeight="1">
      <c r="A23" s="1" t="s">
        <v>12</v>
      </c>
      <c r="B23" s="115">
        <v>260</v>
      </c>
      <c r="C23" s="115">
        <v>233</v>
      </c>
      <c r="D23" s="115">
        <v>239</v>
      </c>
      <c r="E23" s="115">
        <v>200</v>
      </c>
      <c r="F23" s="1"/>
      <c r="G23" s="1"/>
      <c r="H23" s="1"/>
    </row>
    <row r="24" spans="1:9" ht="12" customHeight="1">
      <c r="A24" s="1" t="s">
        <v>13</v>
      </c>
      <c r="B24" s="121">
        <v>205</v>
      </c>
      <c r="C24" s="121">
        <v>154</v>
      </c>
      <c r="D24" s="121">
        <v>155</v>
      </c>
      <c r="E24" s="121">
        <v>126</v>
      </c>
      <c r="F24" s="1"/>
      <c r="G24" s="1"/>
      <c r="H24" s="1"/>
    </row>
    <row r="25" spans="1:9" ht="12" customHeight="1">
      <c r="A25" s="1" t="s">
        <v>14</v>
      </c>
      <c r="B25" s="115">
        <v>90</v>
      </c>
      <c r="C25" s="115">
        <v>78</v>
      </c>
      <c r="D25" s="115">
        <v>65</v>
      </c>
      <c r="E25" s="115">
        <v>63</v>
      </c>
      <c r="F25" s="1"/>
      <c r="G25" s="1"/>
      <c r="H25" s="1"/>
    </row>
    <row r="26" spans="1:9" ht="12" customHeight="1">
      <c r="A26" s="76" t="s">
        <v>15</v>
      </c>
      <c r="B26" s="121">
        <v>31</v>
      </c>
      <c r="C26" s="121">
        <v>27</v>
      </c>
      <c r="D26" s="121">
        <v>32</v>
      </c>
      <c r="E26" s="121">
        <v>17</v>
      </c>
      <c r="F26" s="1"/>
      <c r="G26" s="1"/>
      <c r="H26" s="1"/>
    </row>
    <row r="27" spans="1:9">
      <c r="A27" s="93" t="s">
        <v>1319</v>
      </c>
      <c r="B27" s="1"/>
      <c r="C27" s="1"/>
      <c r="D27" s="1"/>
      <c r="E27" s="1"/>
      <c r="F27" s="1"/>
      <c r="G27" s="1"/>
      <c r="H27" s="1"/>
    </row>
    <row r="28" spans="1:9">
      <c r="B28" s="1"/>
      <c r="C28" s="1"/>
      <c r="D28" s="1"/>
      <c r="E28" s="1"/>
      <c r="F28" s="1"/>
      <c r="G28" s="1"/>
      <c r="H28" s="1"/>
    </row>
    <row r="29" spans="1:9">
      <c r="B29" s="1"/>
      <c r="C29" s="1"/>
      <c r="D29" s="1"/>
      <c r="E29" s="1"/>
      <c r="F29" s="1"/>
      <c r="G29" s="1"/>
      <c r="H29" s="1"/>
    </row>
    <row r="30" spans="1:9">
      <c r="A30" s="2" t="s">
        <v>1289</v>
      </c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207" t="s">
        <v>761</v>
      </c>
      <c r="B32" s="116" t="s">
        <v>758</v>
      </c>
      <c r="C32" s="116" t="s">
        <v>755</v>
      </c>
      <c r="D32" s="116" t="s">
        <v>759</v>
      </c>
      <c r="E32" s="116" t="s">
        <v>759</v>
      </c>
      <c r="F32" s="116" t="s">
        <v>755</v>
      </c>
      <c r="G32" s="116" t="s">
        <v>759</v>
      </c>
      <c r="H32" s="116" t="s">
        <v>759</v>
      </c>
      <c r="I32" s="116" t="s">
        <v>755</v>
      </c>
    </row>
    <row r="33" spans="1:9">
      <c r="A33" s="207"/>
      <c r="B33" s="116">
        <v>1982</v>
      </c>
      <c r="C33" s="116">
        <v>1992</v>
      </c>
      <c r="D33" s="116">
        <v>1996</v>
      </c>
      <c r="E33" s="116">
        <v>2001</v>
      </c>
      <c r="F33" s="116">
        <v>2002</v>
      </c>
      <c r="G33" s="116">
        <v>2006</v>
      </c>
      <c r="H33" s="116" t="s">
        <v>775</v>
      </c>
      <c r="I33" s="116">
        <v>2013</v>
      </c>
    </row>
    <row r="34" spans="1:9">
      <c r="A34" s="64" t="s">
        <v>28</v>
      </c>
      <c r="B34" s="133" t="s">
        <v>754</v>
      </c>
      <c r="C34" s="133" t="s">
        <v>754</v>
      </c>
      <c r="D34" s="133" t="s">
        <v>754</v>
      </c>
      <c r="E34" s="133" t="s">
        <v>754</v>
      </c>
      <c r="F34" s="133" t="s">
        <v>1115</v>
      </c>
      <c r="G34" s="133" t="s">
        <v>1116</v>
      </c>
      <c r="H34" s="133" t="s">
        <v>1052</v>
      </c>
      <c r="I34" s="133">
        <v>5.7</v>
      </c>
    </row>
    <row r="35" spans="1:9">
      <c r="A35" s="82" t="s">
        <v>35</v>
      </c>
      <c r="B35" s="134" t="s">
        <v>1117</v>
      </c>
      <c r="C35" s="134" t="s">
        <v>1118</v>
      </c>
      <c r="D35" s="134">
        <v>7</v>
      </c>
      <c r="E35" s="134" t="s">
        <v>887</v>
      </c>
      <c r="F35" s="134" t="s">
        <v>887</v>
      </c>
      <c r="G35" s="134">
        <v>7</v>
      </c>
      <c r="H35" s="134" t="s">
        <v>1052</v>
      </c>
      <c r="I35" s="134">
        <v>5.6</v>
      </c>
    </row>
    <row r="36" spans="1:9">
      <c r="A36" s="64" t="s">
        <v>762</v>
      </c>
      <c r="B36" s="133" t="s">
        <v>1052</v>
      </c>
      <c r="C36" s="133" t="s">
        <v>875</v>
      </c>
      <c r="D36" s="133" t="s">
        <v>877</v>
      </c>
      <c r="E36" s="133" t="s">
        <v>889</v>
      </c>
      <c r="F36" s="133" t="s">
        <v>875</v>
      </c>
      <c r="G36" s="133" t="s">
        <v>1052</v>
      </c>
      <c r="H36" s="133" t="s">
        <v>1119</v>
      </c>
      <c r="I36" s="133">
        <v>4.4000000000000004</v>
      </c>
    </row>
    <row r="37" spans="1:9">
      <c r="A37" s="64" t="s">
        <v>54</v>
      </c>
      <c r="B37" s="134" t="s">
        <v>1052</v>
      </c>
      <c r="C37" s="134" t="s">
        <v>924</v>
      </c>
      <c r="D37" s="134" t="s">
        <v>1120</v>
      </c>
      <c r="E37" s="134">
        <v>6</v>
      </c>
      <c r="F37" s="134">
        <v>7</v>
      </c>
      <c r="G37" s="134" t="s">
        <v>1118</v>
      </c>
      <c r="H37" s="134" t="s">
        <v>877</v>
      </c>
      <c r="I37" s="134">
        <v>5.4</v>
      </c>
    </row>
    <row r="38" spans="1:9">
      <c r="A38" s="64" t="s">
        <v>763</v>
      </c>
      <c r="B38" s="133" t="s">
        <v>754</v>
      </c>
      <c r="C38" s="133" t="s">
        <v>754</v>
      </c>
      <c r="D38" s="133" t="s">
        <v>754</v>
      </c>
      <c r="E38" s="133" t="s">
        <v>754</v>
      </c>
      <c r="F38" s="133" t="s">
        <v>996</v>
      </c>
      <c r="G38" s="133" t="s">
        <v>878</v>
      </c>
      <c r="H38" s="133" t="s">
        <v>1121</v>
      </c>
      <c r="I38" s="133">
        <v>5.0999999999999996</v>
      </c>
    </row>
    <row r="39" spans="1:9">
      <c r="A39" s="64" t="s">
        <v>70</v>
      </c>
      <c r="B39" s="134" t="s">
        <v>754</v>
      </c>
      <c r="C39" s="134" t="s">
        <v>754</v>
      </c>
      <c r="D39" s="134" t="s">
        <v>754</v>
      </c>
      <c r="E39" s="134" t="s">
        <v>754</v>
      </c>
      <c r="F39" s="134" t="s">
        <v>878</v>
      </c>
      <c r="G39" s="134" t="s">
        <v>1052</v>
      </c>
      <c r="H39" s="134" t="s">
        <v>1119</v>
      </c>
      <c r="I39" s="134">
        <v>5.4</v>
      </c>
    </row>
    <row r="40" spans="1:9">
      <c r="A40" s="64" t="s">
        <v>77</v>
      </c>
      <c r="B40" s="133" t="s">
        <v>754</v>
      </c>
      <c r="C40" s="133" t="s">
        <v>754</v>
      </c>
      <c r="D40" s="133" t="s">
        <v>754</v>
      </c>
      <c r="E40" s="133" t="s">
        <v>754</v>
      </c>
      <c r="F40" s="133" t="s">
        <v>890</v>
      </c>
      <c r="G40" s="133" t="s">
        <v>1118</v>
      </c>
      <c r="H40" s="133" t="s">
        <v>1121</v>
      </c>
      <c r="I40" s="133">
        <v>4.5999999999999996</v>
      </c>
    </row>
    <row r="41" spans="1:9">
      <c r="A41" s="64" t="s">
        <v>82</v>
      </c>
      <c r="B41" s="134" t="s">
        <v>754</v>
      </c>
      <c r="C41" s="134" t="s">
        <v>754</v>
      </c>
      <c r="D41" s="134" t="s">
        <v>754</v>
      </c>
      <c r="E41" s="134" t="s">
        <v>994</v>
      </c>
      <c r="F41" s="134" t="s">
        <v>1122</v>
      </c>
      <c r="G41" s="134" t="s">
        <v>952</v>
      </c>
      <c r="H41" s="134" t="s">
        <v>1122</v>
      </c>
      <c r="I41" s="134">
        <v>3.7</v>
      </c>
    </row>
    <row r="42" spans="1:9">
      <c r="A42" s="64" t="s">
        <v>84</v>
      </c>
      <c r="B42" s="133" t="s">
        <v>1115</v>
      </c>
      <c r="C42" s="133" t="s">
        <v>1118</v>
      </c>
      <c r="D42" s="133" t="s">
        <v>1118</v>
      </c>
      <c r="E42" s="133" t="s">
        <v>876</v>
      </c>
      <c r="F42" s="133" t="s">
        <v>876</v>
      </c>
      <c r="G42" s="133" t="s">
        <v>878</v>
      </c>
      <c r="H42" s="133" t="s">
        <v>1123</v>
      </c>
      <c r="I42" s="133">
        <v>4.8</v>
      </c>
    </row>
    <row r="43" spans="1:9">
      <c r="A43" s="64" t="s">
        <v>91</v>
      </c>
      <c r="B43" s="134" t="s">
        <v>891</v>
      </c>
      <c r="C43" s="134">
        <v>6</v>
      </c>
      <c r="D43" s="134">
        <v>6</v>
      </c>
      <c r="E43" s="134">
        <v>5</v>
      </c>
      <c r="F43" s="134" t="s">
        <v>878</v>
      </c>
      <c r="G43" s="134" t="s">
        <v>878</v>
      </c>
      <c r="H43" s="134" t="s">
        <v>877</v>
      </c>
      <c r="I43" s="134">
        <v>4.5999999999999996</v>
      </c>
    </row>
    <row r="44" spans="1:9">
      <c r="A44" s="64" t="s">
        <v>100</v>
      </c>
      <c r="B44" s="133" t="s">
        <v>754</v>
      </c>
      <c r="C44" s="133" t="s">
        <v>754</v>
      </c>
      <c r="D44" s="133" t="s">
        <v>754</v>
      </c>
      <c r="E44" s="133" t="s">
        <v>754</v>
      </c>
      <c r="F44" s="133" t="s">
        <v>876</v>
      </c>
      <c r="G44" s="133" t="s">
        <v>996</v>
      </c>
      <c r="H44" s="133" t="s">
        <v>1051</v>
      </c>
      <c r="I44" s="133">
        <v>4.7</v>
      </c>
    </row>
    <row r="45" spans="1:9">
      <c r="A45" s="64" t="s">
        <v>106</v>
      </c>
      <c r="B45" s="134" t="s">
        <v>889</v>
      </c>
      <c r="C45" s="134" t="s">
        <v>1116</v>
      </c>
      <c r="D45" s="134" t="s">
        <v>1124</v>
      </c>
      <c r="E45" s="134" t="s">
        <v>889</v>
      </c>
      <c r="F45" s="134" t="s">
        <v>1118</v>
      </c>
      <c r="G45" s="134" t="s">
        <v>891</v>
      </c>
      <c r="H45" s="134">
        <v>5</v>
      </c>
      <c r="I45" s="134">
        <v>5.0999999999999996</v>
      </c>
    </row>
    <row r="46" spans="1:9">
      <c r="A46" s="67" t="s">
        <v>27</v>
      </c>
      <c r="B46" s="135" t="s">
        <v>888</v>
      </c>
      <c r="C46" s="135" t="s">
        <v>889</v>
      </c>
      <c r="D46" s="135" t="s">
        <v>890</v>
      </c>
      <c r="E46" s="135" t="s">
        <v>878</v>
      </c>
      <c r="F46" s="135" t="s">
        <v>891</v>
      </c>
      <c r="G46" s="135" t="s">
        <v>892</v>
      </c>
      <c r="H46" s="135">
        <v>4.9000000000000004</v>
      </c>
      <c r="I46" s="135">
        <v>4.8</v>
      </c>
    </row>
    <row r="47" spans="1:9">
      <c r="A47" s="180" t="s">
        <v>1352</v>
      </c>
      <c r="B47" s="1"/>
      <c r="C47" s="1"/>
      <c r="D47" s="1"/>
      <c r="E47" s="1"/>
      <c r="F47" s="1"/>
      <c r="G47" s="1"/>
      <c r="H47" s="1"/>
    </row>
    <row r="50" spans="1:9">
      <c r="A50" s="2" t="s">
        <v>1290</v>
      </c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6" t="s">
        <v>816</v>
      </c>
      <c r="B52" s="92" t="s">
        <v>758</v>
      </c>
      <c r="C52" s="92" t="s">
        <v>755</v>
      </c>
      <c r="D52" s="92" t="s">
        <v>759</v>
      </c>
      <c r="E52" s="92" t="s">
        <v>759</v>
      </c>
      <c r="F52" s="92" t="s">
        <v>755</v>
      </c>
      <c r="G52" s="92" t="s">
        <v>759</v>
      </c>
      <c r="H52" s="92" t="s">
        <v>774</v>
      </c>
      <c r="I52" s="92" t="s">
        <v>755</v>
      </c>
    </row>
    <row r="53" spans="1:9">
      <c r="A53" s="16" t="s">
        <v>817</v>
      </c>
      <c r="B53" s="92">
        <v>1982</v>
      </c>
      <c r="C53" s="92">
        <v>1992</v>
      </c>
      <c r="D53" s="92">
        <v>1996</v>
      </c>
      <c r="E53" s="92">
        <v>2001</v>
      </c>
      <c r="F53" s="92">
        <v>2002</v>
      </c>
      <c r="G53" s="92">
        <v>2006</v>
      </c>
      <c r="H53" s="92" t="s">
        <v>775</v>
      </c>
      <c r="I53" s="92">
        <v>2013</v>
      </c>
    </row>
    <row r="54" spans="1:9">
      <c r="A54" s="1" t="s">
        <v>767</v>
      </c>
      <c r="B54" s="121" t="s">
        <v>890</v>
      </c>
      <c r="C54" s="121" t="s">
        <v>890</v>
      </c>
      <c r="D54" s="121">
        <v>7</v>
      </c>
      <c r="E54" s="121" t="s">
        <v>890</v>
      </c>
      <c r="F54" s="121" t="s">
        <v>996</v>
      </c>
      <c r="G54" s="121" t="s">
        <v>1118</v>
      </c>
      <c r="H54" s="121" t="s">
        <v>878</v>
      </c>
      <c r="I54" s="121" t="s">
        <v>754</v>
      </c>
    </row>
    <row r="55" spans="1:9">
      <c r="A55" s="1" t="s">
        <v>768</v>
      </c>
      <c r="B55" s="115" t="s">
        <v>754</v>
      </c>
      <c r="C55" s="115" t="s">
        <v>875</v>
      </c>
      <c r="D55" s="115">
        <v>5</v>
      </c>
      <c r="E55" s="115" t="s">
        <v>976</v>
      </c>
      <c r="F55" s="115" t="s">
        <v>1123</v>
      </c>
      <c r="G55" s="115" t="s">
        <v>877</v>
      </c>
      <c r="H55" s="115" t="s">
        <v>1123</v>
      </c>
      <c r="I55" s="115" t="s">
        <v>754</v>
      </c>
    </row>
    <row r="56" spans="1:9">
      <c r="A56" s="1" t="s">
        <v>769</v>
      </c>
      <c r="B56" s="121" t="s">
        <v>754</v>
      </c>
      <c r="C56" s="121" t="s">
        <v>1125</v>
      </c>
      <c r="D56" s="121" t="s">
        <v>1059</v>
      </c>
      <c r="E56" s="121" t="s">
        <v>1122</v>
      </c>
      <c r="F56" s="121" t="s">
        <v>754</v>
      </c>
      <c r="G56" s="121" t="s">
        <v>754</v>
      </c>
      <c r="H56" s="121" t="s">
        <v>754</v>
      </c>
      <c r="I56" s="121" t="s">
        <v>754</v>
      </c>
    </row>
    <row r="57" spans="1:9">
      <c r="A57" s="1" t="s">
        <v>770</v>
      </c>
      <c r="B57" s="115" t="s">
        <v>754</v>
      </c>
      <c r="C57" s="115" t="s">
        <v>754</v>
      </c>
      <c r="D57" s="115" t="s">
        <v>754</v>
      </c>
      <c r="E57" s="115" t="s">
        <v>754</v>
      </c>
      <c r="F57" s="115" t="s">
        <v>995</v>
      </c>
      <c r="G57" s="115">
        <v>4</v>
      </c>
      <c r="H57" s="115" t="s">
        <v>992</v>
      </c>
      <c r="I57" s="115" t="s">
        <v>754</v>
      </c>
    </row>
    <row r="58" spans="1:9">
      <c r="A58" s="76" t="s">
        <v>771</v>
      </c>
      <c r="B58" s="121" t="s">
        <v>754</v>
      </c>
      <c r="C58" s="121" t="s">
        <v>754</v>
      </c>
      <c r="D58" s="121" t="s">
        <v>754</v>
      </c>
      <c r="E58" s="121" t="s">
        <v>754</v>
      </c>
      <c r="F58" s="121" t="s">
        <v>754</v>
      </c>
      <c r="G58" s="121" t="s">
        <v>994</v>
      </c>
      <c r="H58" s="121" t="s">
        <v>995</v>
      </c>
      <c r="I58" s="121" t="s">
        <v>754</v>
      </c>
    </row>
    <row r="59" spans="1:9">
      <c r="A59" s="180" t="s">
        <v>1352</v>
      </c>
      <c r="B59" s="75"/>
      <c r="C59" s="75"/>
      <c r="D59" s="75"/>
      <c r="E59" s="75"/>
      <c r="F59" s="75"/>
      <c r="G59" s="75"/>
      <c r="H59" s="1"/>
    </row>
    <row r="62" spans="1:9">
      <c r="A62" s="2" t="s">
        <v>1291</v>
      </c>
      <c r="B62" s="75"/>
      <c r="C62" s="75"/>
      <c r="D62" s="75"/>
      <c r="E62" s="75"/>
      <c r="F62" s="75"/>
      <c r="G62" s="75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92"/>
      <c r="B64" s="92" t="s">
        <v>758</v>
      </c>
      <c r="C64" s="92" t="s">
        <v>755</v>
      </c>
      <c r="D64" s="92" t="s">
        <v>759</v>
      </c>
      <c r="E64" s="92" t="s">
        <v>759</v>
      </c>
      <c r="F64" s="92" t="s">
        <v>755</v>
      </c>
      <c r="G64" s="92" t="s">
        <v>759</v>
      </c>
      <c r="H64" s="92" t="s">
        <v>774</v>
      </c>
      <c r="I64" s="92" t="s">
        <v>755</v>
      </c>
    </row>
    <row r="65" spans="1:9">
      <c r="A65" s="192"/>
      <c r="B65" s="92">
        <v>1982</v>
      </c>
      <c r="C65" s="92">
        <v>1992</v>
      </c>
      <c r="D65" s="92">
        <v>1996</v>
      </c>
      <c r="E65" s="92">
        <v>2001</v>
      </c>
      <c r="F65" s="92">
        <v>2002</v>
      </c>
      <c r="G65" s="92">
        <v>2006</v>
      </c>
      <c r="H65" s="92" t="s">
        <v>775</v>
      </c>
      <c r="I65" s="92">
        <v>2013</v>
      </c>
    </row>
    <row r="66" spans="1:9">
      <c r="A66" s="82" t="s">
        <v>83</v>
      </c>
      <c r="B66" s="133" t="s">
        <v>889</v>
      </c>
      <c r="C66" s="133" t="s">
        <v>754</v>
      </c>
      <c r="D66" s="133" t="s">
        <v>754</v>
      </c>
      <c r="E66" s="133" t="s">
        <v>994</v>
      </c>
      <c r="F66" s="133" t="s">
        <v>754</v>
      </c>
      <c r="G66" s="133" t="s">
        <v>952</v>
      </c>
      <c r="H66" s="121" t="s">
        <v>1122</v>
      </c>
      <c r="I66" s="133" t="s">
        <v>754</v>
      </c>
    </row>
    <row r="67" spans="1:9">
      <c r="A67" s="82" t="s">
        <v>1324</v>
      </c>
      <c r="B67" s="134" t="s">
        <v>754</v>
      </c>
      <c r="C67" s="134" t="s">
        <v>754</v>
      </c>
      <c r="D67" s="134" t="s">
        <v>754</v>
      </c>
      <c r="E67" s="134" t="s">
        <v>976</v>
      </c>
      <c r="F67" s="134" t="s">
        <v>754</v>
      </c>
      <c r="G67" s="134" t="s">
        <v>1051</v>
      </c>
      <c r="H67" s="115" t="s">
        <v>1121</v>
      </c>
      <c r="I67" s="134" t="s">
        <v>754</v>
      </c>
    </row>
    <row r="68" spans="1:9">
      <c r="A68" s="82" t="s">
        <v>1325</v>
      </c>
      <c r="B68" s="136" t="s">
        <v>754</v>
      </c>
      <c r="C68" s="133" t="s">
        <v>891</v>
      </c>
      <c r="D68" s="133" t="s">
        <v>877</v>
      </c>
      <c r="E68" s="133" t="s">
        <v>879</v>
      </c>
      <c r="F68" s="133" t="s">
        <v>879</v>
      </c>
      <c r="G68" s="133" t="s">
        <v>976</v>
      </c>
      <c r="H68" s="121" t="s">
        <v>1126</v>
      </c>
      <c r="I68" s="133">
        <v>4.0999999999999996</v>
      </c>
    </row>
    <row r="69" spans="1:9">
      <c r="A69" s="169" t="s">
        <v>133</v>
      </c>
      <c r="B69" s="134" t="s">
        <v>1118</v>
      </c>
      <c r="C69" s="134" t="s">
        <v>924</v>
      </c>
      <c r="D69" s="134">
        <v>7</v>
      </c>
      <c r="E69" s="134" t="s">
        <v>1118</v>
      </c>
      <c r="F69" s="134" t="s">
        <v>1061</v>
      </c>
      <c r="G69" s="134" t="s">
        <v>890</v>
      </c>
      <c r="H69" s="134" t="s">
        <v>754</v>
      </c>
      <c r="I69" s="134">
        <v>5.4</v>
      </c>
    </row>
    <row r="70" spans="1:9">
      <c r="A70" s="180" t="s">
        <v>1352</v>
      </c>
      <c r="B70" s="83"/>
      <c r="C70" s="83"/>
      <c r="D70" s="83"/>
      <c r="E70" s="83"/>
      <c r="F70" s="83"/>
      <c r="G70" s="83"/>
      <c r="H70" s="83"/>
    </row>
  </sheetData>
  <mergeCells count="1">
    <mergeCell ref="A32:A33"/>
  </mergeCells>
  <pageMargins left="0.94488188976377963" right="0.70866141732283472" top="0.74803149606299213" bottom="0.74803149606299213" header="0.31496062992125984" footer="0.31496062992125984"/>
  <pageSetup firstPageNumber="72" orientation="landscape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  <ignoredErrors>
    <ignoredError sqref="B35:H45 F34:H34 B46:G46 B54:H58 B66:H7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K79"/>
  <sheetViews>
    <sheetView view="pageLayout" workbookViewId="0">
      <selection activeCell="J17" sqref="J17"/>
    </sheetView>
  </sheetViews>
  <sheetFormatPr baseColWidth="10" defaultRowHeight="12.75"/>
  <cols>
    <col min="1" max="1" width="26.140625" style="31" customWidth="1"/>
    <col min="2" max="2" width="6.85546875" style="31" customWidth="1"/>
    <col min="3" max="3" width="6.42578125" style="31" customWidth="1"/>
    <col min="4" max="7" width="6" style="31" customWidth="1"/>
    <col min="8" max="8" width="9" style="31" customWidth="1"/>
    <col min="9" max="9" width="8.42578125" style="31" customWidth="1"/>
    <col min="10" max="11" width="10.28515625" style="31" customWidth="1"/>
    <col min="12" max="16384" width="11.42578125" style="3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>
      <c r="A2" s="2" t="s">
        <v>1292</v>
      </c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6" t="s">
        <v>791</v>
      </c>
      <c r="B4" s="92" t="s">
        <v>758</v>
      </c>
      <c r="C4" s="92" t="s">
        <v>755</v>
      </c>
      <c r="D4" s="92" t="s">
        <v>759</v>
      </c>
      <c r="E4" s="92" t="s">
        <v>759</v>
      </c>
      <c r="F4" s="92" t="s">
        <v>755</v>
      </c>
      <c r="G4" s="92" t="s">
        <v>759</v>
      </c>
      <c r="H4" s="92" t="s">
        <v>774</v>
      </c>
      <c r="I4" s="92" t="s">
        <v>755</v>
      </c>
    </row>
    <row r="5" spans="1:9">
      <c r="A5" s="16" t="s">
        <v>792</v>
      </c>
      <c r="B5" s="92">
        <v>1982</v>
      </c>
      <c r="C5" s="92">
        <v>1992</v>
      </c>
      <c r="D5" s="92">
        <v>1996</v>
      </c>
      <c r="E5" s="92">
        <v>2001</v>
      </c>
      <c r="F5" s="92">
        <v>2002</v>
      </c>
      <c r="G5" s="92">
        <v>2006</v>
      </c>
      <c r="H5" s="92" t="s">
        <v>775</v>
      </c>
      <c r="I5" s="92">
        <v>2013</v>
      </c>
    </row>
    <row r="6" spans="1:9">
      <c r="A6" s="64" t="s">
        <v>779</v>
      </c>
      <c r="B6" s="133">
        <v>52</v>
      </c>
      <c r="C6" s="133" t="s">
        <v>754</v>
      </c>
      <c r="D6" s="133" t="s">
        <v>898</v>
      </c>
      <c r="E6" s="133" t="s">
        <v>899</v>
      </c>
      <c r="F6" s="133" t="s">
        <v>754</v>
      </c>
      <c r="G6" s="133">
        <v>38</v>
      </c>
      <c r="H6" s="133" t="s">
        <v>754</v>
      </c>
      <c r="I6" s="133" t="s">
        <v>754</v>
      </c>
    </row>
    <row r="7" spans="1:9">
      <c r="A7" s="64" t="s">
        <v>780</v>
      </c>
      <c r="B7" s="134">
        <v>71</v>
      </c>
      <c r="C7" s="134" t="s">
        <v>754</v>
      </c>
      <c r="D7" s="134" t="s">
        <v>900</v>
      </c>
      <c r="E7" s="134" t="s">
        <v>901</v>
      </c>
      <c r="F7" s="134" t="s">
        <v>754</v>
      </c>
      <c r="G7" s="134">
        <v>39</v>
      </c>
      <c r="H7" s="134" t="s">
        <v>754</v>
      </c>
      <c r="I7" s="134" t="s">
        <v>754</v>
      </c>
    </row>
    <row r="8" spans="1:9">
      <c r="A8" s="64" t="s">
        <v>1331</v>
      </c>
      <c r="B8" s="133">
        <v>123</v>
      </c>
      <c r="C8" s="133" t="s">
        <v>902</v>
      </c>
      <c r="D8" s="133" t="s">
        <v>903</v>
      </c>
      <c r="E8" s="133" t="s">
        <v>904</v>
      </c>
      <c r="F8" s="133">
        <v>90</v>
      </c>
      <c r="G8" s="133">
        <v>76</v>
      </c>
      <c r="H8" s="133">
        <v>42</v>
      </c>
      <c r="I8" s="133">
        <v>68.099999999999994</v>
      </c>
    </row>
    <row r="9" spans="1:9">
      <c r="A9" s="64" t="s">
        <v>1332</v>
      </c>
      <c r="B9" s="134">
        <v>137</v>
      </c>
      <c r="C9" s="134" t="s">
        <v>905</v>
      </c>
      <c r="D9" s="134" t="s">
        <v>906</v>
      </c>
      <c r="E9" s="134">
        <v>75</v>
      </c>
      <c r="F9" s="134">
        <v>62</v>
      </c>
      <c r="G9" s="134">
        <v>64</v>
      </c>
      <c r="H9" s="134">
        <v>30</v>
      </c>
      <c r="I9" s="134">
        <v>41</v>
      </c>
    </row>
    <row r="10" spans="1:9">
      <c r="A10" s="64" t="s">
        <v>1333</v>
      </c>
      <c r="B10" s="133">
        <v>243</v>
      </c>
      <c r="C10" s="133">
        <v>162</v>
      </c>
      <c r="D10" s="133" t="s">
        <v>907</v>
      </c>
      <c r="E10" s="133" t="s">
        <v>908</v>
      </c>
      <c r="F10" s="133" t="s">
        <v>909</v>
      </c>
      <c r="G10" s="133">
        <v>136</v>
      </c>
      <c r="H10" s="133">
        <v>70</v>
      </c>
      <c r="I10" s="133">
        <v>106.3</v>
      </c>
    </row>
    <row r="11" spans="1:9">
      <c r="A11" s="65" t="s">
        <v>790</v>
      </c>
      <c r="B11" s="134" t="s">
        <v>754</v>
      </c>
      <c r="C11" s="134" t="s">
        <v>911</v>
      </c>
      <c r="D11" s="134" t="s">
        <v>754</v>
      </c>
      <c r="E11" s="134" t="s">
        <v>754</v>
      </c>
      <c r="F11" s="134" t="s">
        <v>912</v>
      </c>
      <c r="G11" s="134" t="s">
        <v>913</v>
      </c>
      <c r="H11" s="134" t="s">
        <v>754</v>
      </c>
      <c r="I11" s="134">
        <v>335.5</v>
      </c>
    </row>
    <row r="12" spans="1:9">
      <c r="A12" s="180" t="s">
        <v>1352</v>
      </c>
      <c r="B12" s="1"/>
      <c r="C12" s="1"/>
      <c r="D12" s="1"/>
      <c r="E12" s="1"/>
      <c r="F12" s="1"/>
      <c r="G12" s="1"/>
      <c r="H12" s="1"/>
    </row>
    <row r="13" spans="1:9"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2" t="s">
        <v>1293</v>
      </c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6" t="s">
        <v>814</v>
      </c>
      <c r="B17" s="201" t="s">
        <v>1356</v>
      </c>
      <c r="C17" s="201"/>
      <c r="D17" s="201" t="s">
        <v>776</v>
      </c>
      <c r="E17" s="201"/>
      <c r="F17" s="201" t="s">
        <v>777</v>
      </c>
      <c r="G17" s="201"/>
      <c r="H17" s="62"/>
      <c r="I17" s="32"/>
    </row>
    <row r="18" spans="1:9">
      <c r="A18" s="16" t="s">
        <v>815</v>
      </c>
      <c r="B18" s="92" t="s">
        <v>116</v>
      </c>
      <c r="C18" s="92" t="s">
        <v>117</v>
      </c>
      <c r="D18" s="92" t="s">
        <v>116</v>
      </c>
      <c r="E18" s="92" t="s">
        <v>117</v>
      </c>
      <c r="F18" s="92" t="s">
        <v>116</v>
      </c>
      <c r="G18" s="92" t="s">
        <v>117</v>
      </c>
      <c r="H18" s="62"/>
      <c r="I18" s="32"/>
    </row>
    <row r="19" spans="1:9">
      <c r="A19" s="1" t="s">
        <v>1334</v>
      </c>
      <c r="B19" s="133" t="s">
        <v>1127</v>
      </c>
      <c r="C19" s="133" t="s">
        <v>1128</v>
      </c>
      <c r="D19" s="133" t="s">
        <v>754</v>
      </c>
      <c r="E19" s="133" t="s">
        <v>754</v>
      </c>
      <c r="F19" s="133" t="s">
        <v>754</v>
      </c>
      <c r="G19" s="133" t="s">
        <v>754</v>
      </c>
      <c r="H19" s="62"/>
      <c r="I19" s="32"/>
    </row>
    <row r="20" spans="1:9">
      <c r="A20" s="1" t="s">
        <v>1335</v>
      </c>
      <c r="B20" s="134">
        <v>83</v>
      </c>
      <c r="C20" s="134">
        <v>106</v>
      </c>
      <c r="D20" s="134" t="s">
        <v>1129</v>
      </c>
      <c r="E20" s="134" t="s">
        <v>1130</v>
      </c>
      <c r="F20" s="134" t="s">
        <v>1131</v>
      </c>
      <c r="G20" s="134" t="s">
        <v>1132</v>
      </c>
      <c r="H20" s="62"/>
      <c r="I20" s="32"/>
    </row>
    <row r="21" spans="1:9">
      <c r="A21" s="1" t="s">
        <v>1337</v>
      </c>
      <c r="B21" s="133" t="s">
        <v>1140</v>
      </c>
      <c r="C21" s="133">
        <v>77</v>
      </c>
      <c r="D21" s="133" t="s">
        <v>1133</v>
      </c>
      <c r="E21" s="133" t="s">
        <v>1134</v>
      </c>
      <c r="F21" s="133" t="s">
        <v>1135</v>
      </c>
      <c r="G21" s="133" t="s">
        <v>1136</v>
      </c>
      <c r="H21" s="62"/>
      <c r="I21" s="32"/>
    </row>
    <row r="22" spans="1:9">
      <c r="A22" s="1" t="s">
        <v>1338</v>
      </c>
      <c r="B22" s="134">
        <v>134</v>
      </c>
      <c r="C22" s="134">
        <v>175</v>
      </c>
      <c r="D22" s="134">
        <v>150</v>
      </c>
      <c r="E22" s="134" t="s">
        <v>1137</v>
      </c>
      <c r="F22" s="134" t="s">
        <v>1138</v>
      </c>
      <c r="G22" s="134" t="s">
        <v>1139</v>
      </c>
      <c r="H22" s="62"/>
      <c r="I22" s="32"/>
    </row>
    <row r="23" spans="1:9">
      <c r="A23" s="16" t="s">
        <v>814</v>
      </c>
      <c r="B23" s="209" t="s">
        <v>1357</v>
      </c>
      <c r="C23" s="209"/>
      <c r="D23" s="201" t="s">
        <v>778</v>
      </c>
      <c r="E23" s="201"/>
      <c r="F23" s="208" t="s">
        <v>760</v>
      </c>
      <c r="G23" s="208"/>
      <c r="H23" s="201" t="s">
        <v>1358</v>
      </c>
      <c r="I23" s="201"/>
    </row>
    <row r="24" spans="1:9">
      <c r="A24" s="16" t="s">
        <v>815</v>
      </c>
      <c r="B24" s="92" t="s">
        <v>116</v>
      </c>
      <c r="C24" s="92" t="s">
        <v>117</v>
      </c>
      <c r="D24" s="92" t="s">
        <v>116</v>
      </c>
      <c r="E24" s="92" t="s">
        <v>117</v>
      </c>
      <c r="F24" s="112" t="s">
        <v>116</v>
      </c>
      <c r="G24" s="112" t="s">
        <v>117</v>
      </c>
      <c r="H24" s="92" t="s">
        <v>116</v>
      </c>
      <c r="I24" s="92" t="s">
        <v>117</v>
      </c>
    </row>
    <row r="25" spans="1:9">
      <c r="A25" s="1" t="s">
        <v>1334</v>
      </c>
      <c r="B25" s="121" t="s">
        <v>1141</v>
      </c>
      <c r="C25" s="121" t="s">
        <v>1127</v>
      </c>
      <c r="D25" s="121" t="s">
        <v>754</v>
      </c>
      <c r="E25" s="121" t="s">
        <v>754</v>
      </c>
      <c r="F25" s="121" t="s">
        <v>754</v>
      </c>
      <c r="G25" s="121" t="s">
        <v>754</v>
      </c>
      <c r="H25" s="121">
        <v>64.739999999999995</v>
      </c>
      <c r="I25" s="121">
        <v>61.88</v>
      </c>
    </row>
    <row r="26" spans="1:9">
      <c r="A26" s="1" t="s">
        <v>1335</v>
      </c>
      <c r="B26" s="134">
        <v>83</v>
      </c>
      <c r="C26" s="134">
        <v>92</v>
      </c>
      <c r="D26" s="134">
        <v>66</v>
      </c>
      <c r="E26" s="134">
        <v>81</v>
      </c>
      <c r="F26" s="134">
        <v>41</v>
      </c>
      <c r="G26" s="134">
        <v>49</v>
      </c>
      <c r="H26" s="134">
        <v>62.7</v>
      </c>
      <c r="I26" s="134">
        <v>71.400000000000006</v>
      </c>
    </row>
    <row r="27" spans="1:9">
      <c r="A27" s="1" t="s">
        <v>1339</v>
      </c>
      <c r="B27" s="121" t="s">
        <v>754</v>
      </c>
      <c r="C27" s="121" t="s">
        <v>754</v>
      </c>
      <c r="D27" s="121">
        <v>54</v>
      </c>
      <c r="E27" s="121">
        <v>70</v>
      </c>
      <c r="F27" s="121">
        <v>22</v>
      </c>
      <c r="G27" s="121">
        <v>36</v>
      </c>
      <c r="H27" s="121">
        <v>36.200000000000003</v>
      </c>
      <c r="I27" s="121">
        <v>43.8</v>
      </c>
    </row>
    <row r="28" spans="1:9">
      <c r="A28" s="76" t="s">
        <v>1336</v>
      </c>
      <c r="B28" s="134" t="s">
        <v>1142</v>
      </c>
      <c r="C28" s="134" t="s">
        <v>1143</v>
      </c>
      <c r="D28" s="134">
        <v>116</v>
      </c>
      <c r="E28" s="134">
        <v>145</v>
      </c>
      <c r="F28" s="134">
        <v>62</v>
      </c>
      <c r="G28" s="134">
        <v>83</v>
      </c>
      <c r="H28" s="134">
        <v>96.6</v>
      </c>
      <c r="I28" s="134">
        <v>112.1</v>
      </c>
    </row>
    <row r="29" spans="1:9">
      <c r="A29" s="180" t="s">
        <v>1352</v>
      </c>
      <c r="B29" s="1"/>
      <c r="C29" s="1"/>
      <c r="D29" s="1"/>
      <c r="E29" s="1"/>
      <c r="F29" s="1"/>
      <c r="G29" s="1"/>
      <c r="H29" s="1"/>
    </row>
    <row r="30" spans="1:9">
      <c r="B30" s="1"/>
      <c r="C30" s="1"/>
      <c r="D30" s="1"/>
      <c r="E30" s="1"/>
      <c r="F30" s="1"/>
      <c r="G30" s="1"/>
      <c r="H30" s="1"/>
    </row>
    <row r="32" spans="1:9">
      <c r="A32" s="2" t="s">
        <v>1294</v>
      </c>
      <c r="B32" s="1"/>
      <c r="C32" s="1"/>
      <c r="D32" s="1"/>
      <c r="E32" s="1"/>
      <c r="F32" s="1"/>
      <c r="G32" s="1"/>
      <c r="H32" s="1"/>
      <c r="I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</row>
    <row r="34" spans="1:11">
      <c r="A34" s="192"/>
      <c r="B34" s="208" t="s">
        <v>755</v>
      </c>
      <c r="C34" s="208"/>
      <c r="D34" s="192"/>
      <c r="E34" s="208" t="s">
        <v>759</v>
      </c>
      <c r="F34" s="208"/>
      <c r="G34" s="192"/>
      <c r="H34" s="208" t="s">
        <v>759</v>
      </c>
      <c r="I34" s="208"/>
      <c r="J34" s="62"/>
      <c r="K34" s="62"/>
    </row>
    <row r="35" spans="1:11">
      <c r="A35" s="16" t="s">
        <v>814</v>
      </c>
      <c r="B35" s="201">
        <v>1992</v>
      </c>
      <c r="C35" s="201"/>
      <c r="D35" s="192"/>
      <c r="E35" s="201">
        <v>1996</v>
      </c>
      <c r="F35" s="201"/>
      <c r="G35" s="192"/>
      <c r="H35" s="201">
        <v>2001</v>
      </c>
      <c r="I35" s="201"/>
      <c r="J35" s="62"/>
      <c r="K35" s="62"/>
    </row>
    <row r="36" spans="1:11">
      <c r="A36" s="16" t="s">
        <v>815</v>
      </c>
      <c r="B36" s="92" t="s">
        <v>116</v>
      </c>
      <c r="C36" s="92" t="s">
        <v>117</v>
      </c>
      <c r="D36" s="92"/>
      <c r="E36" s="92" t="s">
        <v>116</v>
      </c>
      <c r="F36" s="92" t="s">
        <v>117</v>
      </c>
      <c r="G36" s="92"/>
      <c r="H36" s="92" t="s">
        <v>116</v>
      </c>
      <c r="I36" s="92" t="s">
        <v>117</v>
      </c>
      <c r="J36" s="62"/>
      <c r="K36" s="62"/>
    </row>
    <row r="37" spans="1:11">
      <c r="A37" s="64" t="s">
        <v>825</v>
      </c>
      <c r="B37" s="133" t="s">
        <v>1127</v>
      </c>
      <c r="C37" s="133" t="s">
        <v>1128</v>
      </c>
      <c r="D37" s="133"/>
      <c r="E37" s="121" t="s">
        <v>754</v>
      </c>
      <c r="F37" s="121" t="s">
        <v>754</v>
      </c>
      <c r="G37" s="133"/>
      <c r="H37" s="121" t="s">
        <v>754</v>
      </c>
      <c r="I37" s="121" t="s">
        <v>754</v>
      </c>
      <c r="J37" s="62"/>
      <c r="K37" s="62"/>
    </row>
    <row r="38" spans="1:11">
      <c r="A38" s="64" t="s">
        <v>824</v>
      </c>
      <c r="B38" s="134">
        <v>83</v>
      </c>
      <c r="C38" s="134">
        <v>106</v>
      </c>
      <c r="D38" s="134"/>
      <c r="E38" s="134" t="s">
        <v>1129</v>
      </c>
      <c r="F38" s="134" t="s">
        <v>1130</v>
      </c>
      <c r="G38" s="134"/>
      <c r="H38" s="134" t="s">
        <v>1131</v>
      </c>
      <c r="I38" s="134" t="s">
        <v>1132</v>
      </c>
      <c r="J38" s="62"/>
      <c r="K38" s="62"/>
    </row>
    <row r="39" spans="1:11">
      <c r="A39" s="64" t="s">
        <v>829</v>
      </c>
      <c r="B39" s="133" t="s">
        <v>1140</v>
      </c>
      <c r="C39" s="133">
        <v>77</v>
      </c>
      <c r="D39" s="133"/>
      <c r="E39" s="133" t="s">
        <v>1133</v>
      </c>
      <c r="F39" s="133" t="s">
        <v>1134</v>
      </c>
      <c r="G39" s="133"/>
      <c r="H39" s="133" t="s">
        <v>1135</v>
      </c>
      <c r="I39" s="133" t="s">
        <v>1136</v>
      </c>
      <c r="J39" s="62"/>
      <c r="K39" s="62"/>
    </row>
    <row r="40" spans="1:11">
      <c r="A40" s="64" t="s">
        <v>826</v>
      </c>
      <c r="B40" s="134">
        <v>134</v>
      </c>
      <c r="C40" s="134">
        <v>175</v>
      </c>
      <c r="D40" s="134"/>
      <c r="E40" s="134">
        <v>150</v>
      </c>
      <c r="F40" s="134" t="s">
        <v>1137</v>
      </c>
      <c r="G40" s="134"/>
      <c r="H40" s="134" t="s">
        <v>1138</v>
      </c>
      <c r="I40" s="134" t="s">
        <v>1139</v>
      </c>
      <c r="J40" s="62"/>
      <c r="K40" s="62"/>
    </row>
    <row r="41" spans="1:11">
      <c r="A41" s="64" t="s">
        <v>147</v>
      </c>
      <c r="B41" s="133" t="s">
        <v>1144</v>
      </c>
      <c r="C41" s="133" t="s">
        <v>1145</v>
      </c>
      <c r="D41" s="133"/>
      <c r="E41" s="121" t="s">
        <v>754</v>
      </c>
      <c r="F41" s="121" t="s">
        <v>754</v>
      </c>
      <c r="G41" s="121"/>
      <c r="H41" s="121" t="s">
        <v>754</v>
      </c>
      <c r="I41" s="121" t="s">
        <v>754</v>
      </c>
      <c r="J41" s="62"/>
      <c r="K41" s="62"/>
    </row>
    <row r="42" spans="1:11">
      <c r="A42" s="192"/>
      <c r="B42" s="208" t="s">
        <v>755</v>
      </c>
      <c r="C42" s="208"/>
      <c r="D42" s="192"/>
      <c r="E42" s="208" t="s">
        <v>759</v>
      </c>
      <c r="F42" s="208"/>
      <c r="G42" s="192"/>
      <c r="H42" s="208" t="s">
        <v>759</v>
      </c>
      <c r="I42" s="208"/>
      <c r="J42" s="208" t="s">
        <v>755</v>
      </c>
      <c r="K42" s="208"/>
    </row>
    <row r="43" spans="1:11">
      <c r="A43" s="16" t="s">
        <v>814</v>
      </c>
      <c r="B43" s="201">
        <v>2002</v>
      </c>
      <c r="C43" s="201"/>
      <c r="D43" s="192"/>
      <c r="E43" s="201">
        <v>2006</v>
      </c>
      <c r="F43" s="201"/>
      <c r="G43" s="192"/>
      <c r="H43" s="201" t="s">
        <v>775</v>
      </c>
      <c r="I43" s="201"/>
      <c r="J43" s="201">
        <v>2013</v>
      </c>
      <c r="K43" s="201"/>
    </row>
    <row r="44" spans="1:11">
      <c r="A44" s="16" t="s">
        <v>815</v>
      </c>
      <c r="B44" s="92" t="s">
        <v>116</v>
      </c>
      <c r="C44" s="92" t="s">
        <v>117</v>
      </c>
      <c r="D44" s="92"/>
      <c r="E44" s="92" t="s">
        <v>116</v>
      </c>
      <c r="F44" s="92" t="s">
        <v>117</v>
      </c>
      <c r="G44" s="92"/>
      <c r="H44" s="92" t="s">
        <v>116</v>
      </c>
      <c r="I44" s="92" t="s">
        <v>117</v>
      </c>
      <c r="J44" s="92" t="s">
        <v>116</v>
      </c>
      <c r="K44" s="92" t="s">
        <v>117</v>
      </c>
    </row>
    <row r="45" spans="1:11">
      <c r="A45" s="64" t="s">
        <v>825</v>
      </c>
      <c r="B45" s="133" t="s">
        <v>1141</v>
      </c>
      <c r="C45" s="133" t="s">
        <v>1127</v>
      </c>
      <c r="D45" s="133"/>
      <c r="E45" s="121" t="s">
        <v>754</v>
      </c>
      <c r="F45" s="121" t="s">
        <v>754</v>
      </c>
      <c r="G45" s="133"/>
      <c r="H45" s="121" t="s">
        <v>754</v>
      </c>
      <c r="I45" s="136" t="s">
        <v>754</v>
      </c>
      <c r="J45" s="133">
        <v>64.739999999999995</v>
      </c>
      <c r="K45" s="133">
        <v>61.88</v>
      </c>
    </row>
    <row r="46" spans="1:11">
      <c r="A46" s="64" t="s">
        <v>824</v>
      </c>
      <c r="B46" s="134">
        <v>83</v>
      </c>
      <c r="C46" s="134">
        <v>92</v>
      </c>
      <c r="D46" s="134"/>
      <c r="E46" s="134">
        <v>66</v>
      </c>
      <c r="F46" s="134">
        <v>81</v>
      </c>
      <c r="G46" s="134"/>
      <c r="H46" s="115">
        <v>41</v>
      </c>
      <c r="I46" s="115">
        <v>49</v>
      </c>
      <c r="J46" s="134">
        <v>62.7</v>
      </c>
      <c r="K46" s="134">
        <v>71.400000000000006</v>
      </c>
    </row>
    <row r="47" spans="1:11">
      <c r="A47" s="64" t="s">
        <v>829</v>
      </c>
      <c r="B47" s="133" t="s">
        <v>754</v>
      </c>
      <c r="C47" s="133" t="s">
        <v>754</v>
      </c>
      <c r="D47" s="133"/>
      <c r="E47" s="133">
        <v>54</v>
      </c>
      <c r="F47" s="133">
        <v>70</v>
      </c>
      <c r="G47" s="133"/>
      <c r="H47" s="121">
        <v>22</v>
      </c>
      <c r="I47" s="136">
        <v>36</v>
      </c>
      <c r="J47" s="133">
        <v>36.200000000000003</v>
      </c>
      <c r="K47" s="133">
        <v>43.8</v>
      </c>
    </row>
    <row r="48" spans="1:11">
      <c r="A48" s="64" t="s">
        <v>826</v>
      </c>
      <c r="B48" s="134" t="s">
        <v>1142</v>
      </c>
      <c r="C48" s="134" t="s">
        <v>1143</v>
      </c>
      <c r="D48" s="134"/>
      <c r="E48" s="134">
        <v>116</v>
      </c>
      <c r="F48" s="134">
        <v>145</v>
      </c>
      <c r="G48" s="134"/>
      <c r="H48" s="115">
        <v>62</v>
      </c>
      <c r="I48" s="115">
        <v>83</v>
      </c>
      <c r="J48" s="134">
        <v>96.6</v>
      </c>
      <c r="K48" s="134">
        <v>112.1</v>
      </c>
    </row>
    <row r="49" spans="1:11">
      <c r="A49" s="65" t="s">
        <v>147</v>
      </c>
      <c r="B49" s="121" t="s">
        <v>754</v>
      </c>
      <c r="C49" s="121" t="s">
        <v>754</v>
      </c>
      <c r="D49" s="121"/>
      <c r="E49" s="121" t="s">
        <v>754</v>
      </c>
      <c r="F49" s="121" t="s">
        <v>754</v>
      </c>
      <c r="G49" s="133"/>
      <c r="H49" s="121" t="s">
        <v>754</v>
      </c>
      <c r="I49" s="121" t="s">
        <v>754</v>
      </c>
      <c r="J49" s="121">
        <v>288.7</v>
      </c>
      <c r="K49" s="121">
        <v>367</v>
      </c>
    </row>
    <row r="50" spans="1:11">
      <c r="A50" s="180" t="s">
        <v>1359</v>
      </c>
      <c r="B50" s="1"/>
      <c r="C50" s="1"/>
      <c r="D50" s="1"/>
      <c r="E50" s="1"/>
      <c r="F50" s="1"/>
      <c r="G50" s="1"/>
      <c r="H50" s="1"/>
      <c r="I50" s="1"/>
    </row>
    <row r="53" spans="1:11">
      <c r="A53" s="84" t="s">
        <v>1323</v>
      </c>
      <c r="B53" s="1"/>
      <c r="C53" s="1"/>
      <c r="D53" s="1"/>
      <c r="E53" s="1"/>
      <c r="F53" s="1"/>
      <c r="G53" s="1"/>
      <c r="H53" s="1"/>
      <c r="I53" s="1"/>
      <c r="J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1">
      <c r="A55" s="162"/>
      <c r="B55" s="201" t="s">
        <v>818</v>
      </c>
      <c r="C55" s="201"/>
      <c r="D55" s="201"/>
      <c r="E55" s="201"/>
      <c r="F55" s="201"/>
      <c r="G55" s="1"/>
      <c r="H55" s="1"/>
      <c r="I55" s="1"/>
      <c r="J55" s="1"/>
    </row>
    <row r="56" spans="1:11">
      <c r="A56" s="161" t="s">
        <v>816</v>
      </c>
      <c r="B56" s="116" t="s">
        <v>759</v>
      </c>
      <c r="C56" s="116" t="s">
        <v>759</v>
      </c>
      <c r="D56" s="116"/>
      <c r="E56" s="116" t="s">
        <v>759</v>
      </c>
      <c r="F56" s="116" t="s">
        <v>759</v>
      </c>
      <c r="G56" s="1"/>
      <c r="H56" s="1"/>
      <c r="I56" s="1"/>
      <c r="J56" s="1"/>
    </row>
    <row r="57" spans="1:11">
      <c r="A57" s="161" t="s">
        <v>817</v>
      </c>
      <c r="B57" s="116">
        <v>1996</v>
      </c>
      <c r="C57" s="116">
        <v>2001</v>
      </c>
      <c r="D57" s="116"/>
      <c r="E57" s="116">
        <v>2006</v>
      </c>
      <c r="F57" s="116" t="s">
        <v>775</v>
      </c>
      <c r="G57" s="1"/>
      <c r="H57" s="1"/>
      <c r="I57" s="1"/>
      <c r="J57" s="1"/>
    </row>
    <row r="58" spans="1:11">
      <c r="A58" s="64" t="s">
        <v>821</v>
      </c>
      <c r="B58" s="133" t="s">
        <v>1146</v>
      </c>
      <c r="C58" s="133" t="s">
        <v>1147</v>
      </c>
      <c r="D58" s="133"/>
      <c r="E58" s="133">
        <v>79</v>
      </c>
      <c r="F58" s="133">
        <v>48</v>
      </c>
      <c r="G58" s="1"/>
      <c r="H58" s="1"/>
      <c r="I58" s="1"/>
      <c r="J58" s="1"/>
    </row>
    <row r="59" spans="1:11">
      <c r="A59" s="64" t="s">
        <v>797</v>
      </c>
      <c r="B59" s="134">
        <v>94</v>
      </c>
      <c r="C59" s="134" t="s">
        <v>1148</v>
      </c>
      <c r="D59" s="134"/>
      <c r="E59" s="134">
        <v>72</v>
      </c>
      <c r="F59" s="134">
        <v>40</v>
      </c>
      <c r="G59" s="1"/>
      <c r="H59" s="1"/>
      <c r="I59" s="1"/>
      <c r="J59" s="1"/>
    </row>
    <row r="60" spans="1:11">
      <c r="A60" s="64" t="s">
        <v>798</v>
      </c>
      <c r="B60" s="133" t="s">
        <v>970</v>
      </c>
      <c r="C60" s="133" t="s">
        <v>1149</v>
      </c>
      <c r="D60" s="133"/>
      <c r="E60" s="133" t="s">
        <v>754</v>
      </c>
      <c r="F60" s="121" t="s">
        <v>754</v>
      </c>
      <c r="G60" s="1"/>
      <c r="H60" s="1"/>
      <c r="I60" s="1"/>
      <c r="J60" s="1"/>
    </row>
    <row r="61" spans="1:11">
      <c r="A61" s="64" t="s">
        <v>827</v>
      </c>
      <c r="B61" s="134" t="s">
        <v>754</v>
      </c>
      <c r="C61" s="134" t="s">
        <v>754</v>
      </c>
      <c r="D61" s="134"/>
      <c r="E61" s="134">
        <v>58</v>
      </c>
      <c r="F61" s="134">
        <v>42</v>
      </c>
      <c r="G61" s="1"/>
      <c r="H61" s="1"/>
      <c r="I61" s="1"/>
      <c r="J61" s="1"/>
    </row>
    <row r="62" spans="1:11">
      <c r="A62" s="64" t="s">
        <v>828</v>
      </c>
      <c r="B62" s="133" t="s">
        <v>754</v>
      </c>
      <c r="C62" s="133" t="s">
        <v>754</v>
      </c>
      <c r="D62" s="133"/>
      <c r="E62" s="133">
        <v>31</v>
      </c>
      <c r="F62" s="133">
        <v>22</v>
      </c>
      <c r="G62" s="1"/>
      <c r="H62" s="1"/>
      <c r="I62" s="1"/>
      <c r="J62" s="1"/>
    </row>
    <row r="63" spans="1:11">
      <c r="A63" s="199"/>
      <c r="B63" s="209" t="s">
        <v>819</v>
      </c>
      <c r="C63" s="209"/>
      <c r="D63" s="209"/>
      <c r="E63" s="209"/>
      <c r="F63" s="209"/>
      <c r="G63" s="1"/>
      <c r="H63" s="1"/>
      <c r="I63" s="1"/>
      <c r="J63" s="1"/>
    </row>
    <row r="64" spans="1:11">
      <c r="A64" s="161" t="s">
        <v>816</v>
      </c>
      <c r="B64" s="116" t="s">
        <v>759</v>
      </c>
      <c r="C64" s="116" t="s">
        <v>759</v>
      </c>
      <c r="D64" s="116"/>
      <c r="E64" s="116" t="s">
        <v>759</v>
      </c>
      <c r="F64" s="116" t="s">
        <v>759</v>
      </c>
      <c r="G64" s="1"/>
      <c r="H64" s="1"/>
      <c r="I64" s="1"/>
      <c r="J64" s="1"/>
    </row>
    <row r="65" spans="1:10">
      <c r="A65" s="161" t="s">
        <v>817</v>
      </c>
      <c r="B65" s="116">
        <v>1996</v>
      </c>
      <c r="C65" s="116">
        <v>2001</v>
      </c>
      <c r="D65" s="116"/>
      <c r="E65" s="116">
        <v>2006</v>
      </c>
      <c r="F65" s="116" t="s">
        <v>775</v>
      </c>
      <c r="G65" s="1"/>
      <c r="H65" s="1"/>
      <c r="I65" s="1"/>
      <c r="J65" s="1"/>
    </row>
    <row r="66" spans="1:10">
      <c r="A66" s="64" t="s">
        <v>821</v>
      </c>
      <c r="B66" s="133" t="s">
        <v>1150</v>
      </c>
      <c r="C66" s="133" t="s">
        <v>1151</v>
      </c>
      <c r="D66" s="133"/>
      <c r="E66" s="133">
        <v>69</v>
      </c>
      <c r="F66" s="133">
        <v>34</v>
      </c>
      <c r="G66" s="1"/>
      <c r="H66" s="1"/>
      <c r="I66" s="1"/>
      <c r="J66" s="1"/>
    </row>
    <row r="67" spans="1:10">
      <c r="A67" s="64" t="s">
        <v>797</v>
      </c>
      <c r="B67" s="134" t="s">
        <v>866</v>
      </c>
      <c r="C67" s="134" t="s">
        <v>1152</v>
      </c>
      <c r="D67" s="134"/>
      <c r="E67" s="134">
        <v>52</v>
      </c>
      <c r="F67" s="134">
        <v>21</v>
      </c>
      <c r="G67" s="1"/>
      <c r="H67" s="1"/>
      <c r="I67" s="1"/>
      <c r="J67" s="1"/>
    </row>
    <row r="68" spans="1:10">
      <c r="A68" s="64" t="s">
        <v>798</v>
      </c>
      <c r="B68" s="133" t="s">
        <v>1153</v>
      </c>
      <c r="C68" s="133" t="s">
        <v>1154</v>
      </c>
      <c r="D68" s="133"/>
      <c r="E68" s="133" t="s">
        <v>754</v>
      </c>
      <c r="F68" s="133" t="s">
        <v>754</v>
      </c>
      <c r="G68" s="1"/>
      <c r="H68" s="1"/>
      <c r="I68" s="1"/>
      <c r="J68" s="1"/>
    </row>
    <row r="69" spans="1:10">
      <c r="A69" s="64" t="s">
        <v>827</v>
      </c>
      <c r="B69" s="134" t="s">
        <v>754</v>
      </c>
      <c r="C69" s="134" t="s">
        <v>754</v>
      </c>
      <c r="D69" s="134"/>
      <c r="E69" s="134">
        <v>27</v>
      </c>
      <c r="F69" s="134">
        <v>19</v>
      </c>
      <c r="G69" s="1"/>
      <c r="H69" s="1"/>
      <c r="I69" s="1"/>
      <c r="J69" s="1"/>
    </row>
    <row r="70" spans="1:10">
      <c r="A70" s="64" t="s">
        <v>828</v>
      </c>
      <c r="B70" s="133" t="s">
        <v>754</v>
      </c>
      <c r="C70" s="133" t="s">
        <v>754</v>
      </c>
      <c r="D70" s="133"/>
      <c r="E70" s="133">
        <v>31</v>
      </c>
      <c r="F70" s="133">
        <v>15</v>
      </c>
      <c r="G70" s="1"/>
      <c r="H70" s="1"/>
      <c r="I70" s="1"/>
      <c r="J70" s="1"/>
    </row>
    <row r="71" spans="1:10">
      <c r="A71" s="199"/>
      <c r="B71" s="209" t="s">
        <v>803</v>
      </c>
      <c r="C71" s="209"/>
      <c r="D71" s="209"/>
      <c r="E71" s="209"/>
      <c r="F71" s="209"/>
      <c r="G71" s="1"/>
      <c r="H71" s="1"/>
      <c r="I71" s="1"/>
      <c r="J71" s="1"/>
    </row>
    <row r="72" spans="1:10">
      <c r="A72" s="161" t="s">
        <v>816</v>
      </c>
      <c r="B72" s="116" t="s">
        <v>759</v>
      </c>
      <c r="C72" s="116" t="s">
        <v>759</v>
      </c>
      <c r="D72" s="116"/>
      <c r="E72" s="116" t="s">
        <v>759</v>
      </c>
      <c r="F72" s="116" t="s">
        <v>759</v>
      </c>
      <c r="G72" s="1"/>
      <c r="H72" s="1"/>
      <c r="I72" s="1"/>
      <c r="J72" s="1"/>
    </row>
    <row r="73" spans="1:10">
      <c r="A73" s="161" t="s">
        <v>817</v>
      </c>
      <c r="B73" s="116">
        <v>1996</v>
      </c>
      <c r="C73" s="116">
        <v>2001</v>
      </c>
      <c r="D73" s="116"/>
      <c r="E73" s="116">
        <v>2006</v>
      </c>
      <c r="F73" s="116" t="s">
        <v>775</v>
      </c>
      <c r="G73" s="1"/>
      <c r="H73" s="1"/>
      <c r="I73" s="1"/>
      <c r="J73" s="1"/>
    </row>
    <row r="74" spans="1:10">
      <c r="A74" s="64" t="s">
        <v>821</v>
      </c>
      <c r="B74" s="133" t="s">
        <v>1155</v>
      </c>
      <c r="C74" s="133" t="s">
        <v>1156</v>
      </c>
      <c r="D74" s="133"/>
      <c r="E74" s="133">
        <v>143</v>
      </c>
      <c r="F74" s="133">
        <v>80</v>
      </c>
      <c r="G74" s="1"/>
      <c r="H74" s="1"/>
      <c r="I74" s="1"/>
      <c r="J74" s="1"/>
    </row>
    <row r="75" spans="1:10">
      <c r="A75" s="64" t="s">
        <v>797</v>
      </c>
      <c r="B75" s="134" t="s">
        <v>1157</v>
      </c>
      <c r="C75" s="134" t="s">
        <v>1158</v>
      </c>
      <c r="D75" s="134"/>
      <c r="E75" s="134">
        <v>121</v>
      </c>
      <c r="F75" s="134">
        <v>61</v>
      </c>
      <c r="G75" s="1"/>
      <c r="H75" s="1"/>
      <c r="I75" s="1"/>
      <c r="J75" s="1"/>
    </row>
    <row r="76" spans="1:10">
      <c r="A76" s="64" t="s">
        <v>798</v>
      </c>
      <c r="B76" s="133" t="s">
        <v>1159</v>
      </c>
      <c r="C76" s="133" t="s">
        <v>1160</v>
      </c>
      <c r="D76" s="133"/>
      <c r="E76" s="133" t="s">
        <v>754</v>
      </c>
      <c r="F76" s="133" t="s">
        <v>754</v>
      </c>
      <c r="G76" s="1"/>
      <c r="H76" s="1"/>
      <c r="I76" s="1"/>
      <c r="J76" s="1"/>
    </row>
    <row r="77" spans="1:10">
      <c r="A77" s="64" t="s">
        <v>827</v>
      </c>
      <c r="B77" s="134" t="s">
        <v>754</v>
      </c>
      <c r="C77" s="134" t="s">
        <v>754</v>
      </c>
      <c r="D77" s="134"/>
      <c r="E77" s="134">
        <v>84</v>
      </c>
      <c r="F77" s="134">
        <v>61</v>
      </c>
      <c r="G77" s="1"/>
      <c r="H77" s="1"/>
      <c r="I77" s="1"/>
      <c r="J77" s="1"/>
    </row>
    <row r="78" spans="1:10">
      <c r="A78" s="65" t="s">
        <v>828</v>
      </c>
      <c r="B78" s="133" t="s">
        <v>754</v>
      </c>
      <c r="C78" s="133" t="s">
        <v>754</v>
      </c>
      <c r="D78" s="133"/>
      <c r="E78" s="133">
        <v>61</v>
      </c>
      <c r="F78" s="133">
        <v>37</v>
      </c>
      <c r="G78" s="1"/>
      <c r="H78" s="1"/>
      <c r="I78" s="1"/>
      <c r="J78" s="1"/>
    </row>
    <row r="79" spans="1:10">
      <c r="A79" s="93" t="s">
        <v>1309</v>
      </c>
      <c r="B79" s="1"/>
      <c r="C79" s="1"/>
      <c r="D79" s="1"/>
      <c r="E79" s="1"/>
      <c r="F79" s="1"/>
      <c r="G79" s="1"/>
      <c r="H79" s="1"/>
      <c r="I79" s="1"/>
      <c r="J79" s="1"/>
    </row>
  </sheetData>
  <mergeCells count="24">
    <mergeCell ref="B55:F55"/>
    <mergeCell ref="B63:F63"/>
    <mergeCell ref="B71:F71"/>
    <mergeCell ref="H23:I23"/>
    <mergeCell ref="B34:C34"/>
    <mergeCell ref="E34:F34"/>
    <mergeCell ref="H34:I34"/>
    <mergeCell ref="B35:C35"/>
    <mergeCell ref="E35:F35"/>
    <mergeCell ref="H35:I35"/>
    <mergeCell ref="B42:C42"/>
    <mergeCell ref="E42:F42"/>
    <mergeCell ref="H42:I42"/>
    <mergeCell ref="B43:C43"/>
    <mergeCell ref="E43:F43"/>
    <mergeCell ref="H43:I43"/>
    <mergeCell ref="J42:K42"/>
    <mergeCell ref="J43:K43"/>
    <mergeCell ref="B17:C17"/>
    <mergeCell ref="D17:E17"/>
    <mergeCell ref="F17:G17"/>
    <mergeCell ref="B23:C23"/>
    <mergeCell ref="D23:E23"/>
    <mergeCell ref="F23:G23"/>
  </mergeCells>
  <pageMargins left="0.98425196850393704" right="0.70866141732283472" top="0.74803149606299213" bottom="0.74803149606299213" header="0.31496062992125984" footer="0.31496062992125984"/>
  <pageSetup firstPageNumber="74" orientation="landscape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  <ignoredErrors>
    <ignoredError sqref="E9 F8 F7 F6 D11:E11 C10:F10 F11:G11 D6:E6 D7:E7 D8:E8 D9 C8:C9 C11 B22 D22 B20 B19:G19 B21:G21 C20:G20 C22 E22:G22 B26:C27 B25:C25 B28:C28 B37:I41 D42:I49 B45:C48 B58:F7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L45"/>
  <sheetViews>
    <sheetView view="pageLayout" workbookViewId="0">
      <selection activeCell="D12" sqref="D12"/>
    </sheetView>
  </sheetViews>
  <sheetFormatPr baseColWidth="10" defaultRowHeight="15"/>
  <cols>
    <col min="1" max="1" width="18.28515625" style="44" customWidth="1"/>
    <col min="2" max="2" width="10.5703125" style="44" customWidth="1"/>
    <col min="3" max="3" width="9.85546875" style="44" customWidth="1"/>
    <col min="4" max="4" width="10" style="44" customWidth="1"/>
    <col min="5" max="5" width="9" style="44" customWidth="1"/>
    <col min="6" max="6" width="9.28515625" style="44" customWidth="1"/>
    <col min="7" max="7" width="1.85546875" style="44" customWidth="1"/>
    <col min="8" max="8" width="7.42578125" style="44" customWidth="1"/>
    <col min="9" max="9" width="9.42578125" style="44" customWidth="1"/>
    <col min="10" max="10" width="9.28515625" style="44" customWidth="1"/>
    <col min="11" max="11" width="8.28515625" style="44" customWidth="1"/>
    <col min="12" max="12" width="8.7109375" style="44" customWidth="1"/>
    <col min="13" max="16384" width="11.42578125" style="44"/>
  </cols>
  <sheetData>
    <row r="1" spans="1:12" ht="12" customHeight="1"/>
    <row r="2" spans="1:12" ht="12" customHeight="1">
      <c r="A2" s="2" t="s">
        <v>1295</v>
      </c>
    </row>
    <row r="3" spans="1:12" ht="12" customHeight="1"/>
    <row r="4" spans="1:12" ht="15.75" customHeight="1">
      <c r="A4" s="5"/>
      <c r="B4" s="201" t="s">
        <v>793</v>
      </c>
      <c r="C4" s="201"/>
      <c r="D4" s="201"/>
      <c r="E4" s="201"/>
      <c r="F4" s="201"/>
      <c r="G4" s="5"/>
      <c r="H4" s="201" t="s">
        <v>794</v>
      </c>
      <c r="I4" s="201"/>
      <c r="J4" s="201"/>
      <c r="K4" s="201"/>
      <c r="L4" s="201"/>
    </row>
    <row r="5" spans="1:12">
      <c r="A5" s="63" t="s">
        <v>800</v>
      </c>
      <c r="B5" s="116" t="s">
        <v>758</v>
      </c>
      <c r="C5" s="116" t="s">
        <v>759</v>
      </c>
      <c r="D5" s="116" t="s">
        <v>759</v>
      </c>
      <c r="E5" s="116" t="s">
        <v>759</v>
      </c>
      <c r="F5" s="116" t="s">
        <v>759</v>
      </c>
      <c r="G5" s="116"/>
      <c r="H5" s="116" t="s">
        <v>758</v>
      </c>
      <c r="I5" s="116" t="s">
        <v>759</v>
      </c>
      <c r="J5" s="116" t="s">
        <v>759</v>
      </c>
      <c r="K5" s="116" t="s">
        <v>759</v>
      </c>
      <c r="L5" s="116" t="s">
        <v>759</v>
      </c>
    </row>
    <row r="6" spans="1:12">
      <c r="A6" s="5"/>
      <c r="B6" s="116">
        <v>1982</v>
      </c>
      <c r="C6" s="116">
        <v>1996</v>
      </c>
      <c r="D6" s="116">
        <v>2001</v>
      </c>
      <c r="E6" s="116">
        <v>2006</v>
      </c>
      <c r="F6" s="116" t="s">
        <v>775</v>
      </c>
      <c r="G6" s="116"/>
      <c r="H6" s="116">
        <v>1982</v>
      </c>
      <c r="I6" s="116">
        <v>1996</v>
      </c>
      <c r="J6" s="116">
        <v>2001</v>
      </c>
      <c r="K6" s="116">
        <v>2006</v>
      </c>
      <c r="L6" s="116" t="s">
        <v>775</v>
      </c>
    </row>
    <row r="7" spans="1:12" s="47" customFormat="1" ht="12" customHeight="1">
      <c r="A7" s="64" t="s">
        <v>795</v>
      </c>
      <c r="B7" s="133">
        <v>36</v>
      </c>
      <c r="C7" s="133" t="s">
        <v>1165</v>
      </c>
      <c r="D7" s="133" t="s">
        <v>1161</v>
      </c>
      <c r="E7" s="133">
        <v>34</v>
      </c>
      <c r="F7" s="137">
        <v>24</v>
      </c>
      <c r="G7" s="138"/>
      <c r="H7" s="139">
        <v>34</v>
      </c>
      <c r="I7" s="133" t="s">
        <v>945</v>
      </c>
      <c r="J7" s="133" t="s">
        <v>1168</v>
      </c>
      <c r="K7" s="133">
        <v>23</v>
      </c>
      <c r="L7" s="133">
        <v>16</v>
      </c>
    </row>
    <row r="8" spans="1:12" s="47" customFormat="1" ht="12" customHeight="1">
      <c r="A8" s="64" t="s">
        <v>772</v>
      </c>
      <c r="B8" s="134">
        <v>30</v>
      </c>
      <c r="C8" s="134" t="s">
        <v>754</v>
      </c>
      <c r="D8" s="134" t="s">
        <v>1162</v>
      </c>
      <c r="E8" s="134">
        <v>36</v>
      </c>
      <c r="F8" s="134">
        <v>28</v>
      </c>
      <c r="G8" s="140"/>
      <c r="H8" s="141">
        <v>21</v>
      </c>
      <c r="I8" s="134" t="s">
        <v>754</v>
      </c>
      <c r="J8" s="134" t="s">
        <v>1169</v>
      </c>
      <c r="K8" s="134">
        <v>33</v>
      </c>
      <c r="L8" s="134">
        <v>14</v>
      </c>
    </row>
    <row r="9" spans="1:12" s="47" customFormat="1" ht="12" customHeight="1">
      <c r="A9" s="64" t="s">
        <v>773</v>
      </c>
      <c r="B9" s="134">
        <v>38</v>
      </c>
      <c r="C9" s="134" t="s">
        <v>754</v>
      </c>
      <c r="D9" s="134" t="s">
        <v>1163</v>
      </c>
      <c r="E9" s="134">
        <v>34</v>
      </c>
      <c r="F9" s="134">
        <v>23</v>
      </c>
      <c r="G9" s="140"/>
      <c r="H9" s="141">
        <v>67</v>
      </c>
      <c r="I9" s="134" t="s">
        <v>754</v>
      </c>
      <c r="J9" s="134" t="s">
        <v>1114</v>
      </c>
      <c r="K9" s="134">
        <v>31</v>
      </c>
      <c r="L9" s="134">
        <v>17</v>
      </c>
    </row>
    <row r="10" spans="1:12" s="47" customFormat="1" ht="12" customHeight="1">
      <c r="A10" s="65" t="s">
        <v>796</v>
      </c>
      <c r="B10" s="133">
        <v>58</v>
      </c>
      <c r="C10" s="133" t="s">
        <v>1166</v>
      </c>
      <c r="D10" s="133" t="s">
        <v>1164</v>
      </c>
      <c r="E10" s="133">
        <v>39</v>
      </c>
      <c r="F10" s="133">
        <v>25</v>
      </c>
      <c r="G10" s="138"/>
      <c r="H10" s="139">
        <v>80</v>
      </c>
      <c r="I10" s="133" t="s">
        <v>1167</v>
      </c>
      <c r="J10" s="133" t="s">
        <v>856</v>
      </c>
      <c r="K10" s="133">
        <v>42</v>
      </c>
      <c r="L10" s="133">
        <v>24</v>
      </c>
    </row>
    <row r="11" spans="1:12" s="47" customFormat="1" ht="12" customHeight="1">
      <c r="A11" s="93" t="s">
        <v>1310</v>
      </c>
      <c r="B11" s="43"/>
      <c r="C11" s="43"/>
      <c r="D11" s="43"/>
      <c r="E11" s="43"/>
      <c r="G11" s="45"/>
      <c r="H11" s="46"/>
      <c r="I11" s="43"/>
      <c r="J11" s="43"/>
      <c r="K11" s="43"/>
      <c r="L11" s="43"/>
    </row>
    <row r="12" spans="1:12" s="47" customFormat="1" ht="12" customHeight="1">
      <c r="B12" s="43"/>
      <c r="C12" s="43"/>
      <c r="D12" s="43"/>
      <c r="E12" s="43"/>
      <c r="G12" s="45"/>
      <c r="H12" s="46"/>
      <c r="I12" s="43"/>
      <c r="J12" s="43"/>
      <c r="K12" s="43"/>
      <c r="L12" s="43"/>
    </row>
    <row r="13" spans="1:12" s="47" customFormat="1" ht="12" customHeight="1">
      <c r="A13" s="42"/>
      <c r="B13" s="48"/>
      <c r="C13" s="48"/>
      <c r="D13" s="48"/>
      <c r="E13" s="48"/>
      <c r="G13" s="45"/>
      <c r="H13" s="49"/>
      <c r="I13" s="48"/>
      <c r="J13" s="48"/>
      <c r="K13" s="48"/>
      <c r="L13" s="48"/>
    </row>
    <row r="14" spans="1:12" s="47" customFormat="1" ht="12" customHeight="1">
      <c r="A14" s="2" t="s">
        <v>1322</v>
      </c>
      <c r="B14" s="43"/>
      <c r="C14" s="43"/>
      <c r="D14" s="43"/>
      <c r="E14" s="43"/>
      <c r="G14" s="45"/>
      <c r="H14" s="46"/>
      <c r="I14" s="43"/>
      <c r="J14" s="43"/>
      <c r="K14" s="43"/>
      <c r="L14" s="43"/>
    </row>
    <row r="15" spans="1:12" s="47" customFormat="1" ht="12" customHeight="1">
      <c r="A15" s="33"/>
      <c r="B15" s="43"/>
      <c r="C15" s="43"/>
      <c r="D15" s="43"/>
      <c r="E15" s="43"/>
      <c r="G15" s="45"/>
      <c r="H15" s="46"/>
      <c r="I15" s="43"/>
      <c r="J15" s="43"/>
      <c r="K15" s="43"/>
      <c r="L15" s="43"/>
    </row>
    <row r="16" spans="1:12" s="47" customFormat="1">
      <c r="A16" s="5"/>
      <c r="B16" s="201" t="s">
        <v>793</v>
      </c>
      <c r="C16" s="201"/>
      <c r="D16" s="201"/>
      <c r="E16" s="201"/>
      <c r="F16" s="201"/>
      <c r="G16" s="5"/>
      <c r="H16" s="201" t="s">
        <v>794</v>
      </c>
      <c r="I16" s="201"/>
      <c r="J16" s="201"/>
      <c r="K16" s="201"/>
      <c r="L16" s="201"/>
    </row>
    <row r="17" spans="1:12" s="47" customFormat="1">
      <c r="A17" s="63" t="s">
        <v>761</v>
      </c>
      <c r="B17" s="116" t="s">
        <v>758</v>
      </c>
      <c r="C17" s="116" t="s">
        <v>759</v>
      </c>
      <c r="D17" s="116" t="s">
        <v>759</v>
      </c>
      <c r="E17" s="116" t="s">
        <v>759</v>
      </c>
      <c r="F17" s="116" t="s">
        <v>759</v>
      </c>
      <c r="G17" s="116"/>
      <c r="H17" s="116" t="s">
        <v>758</v>
      </c>
      <c r="I17" s="116" t="s">
        <v>759</v>
      </c>
      <c r="J17" s="116" t="s">
        <v>759</v>
      </c>
      <c r="K17" s="116" t="s">
        <v>759</v>
      </c>
      <c r="L17" s="116" t="s">
        <v>759</v>
      </c>
    </row>
    <row r="18" spans="1:12" s="47" customFormat="1" ht="13.5" customHeight="1">
      <c r="A18" s="5"/>
      <c r="B18" s="116">
        <v>1982</v>
      </c>
      <c r="C18" s="116">
        <v>1996</v>
      </c>
      <c r="D18" s="116">
        <v>2001</v>
      </c>
      <c r="E18" s="116">
        <v>2006</v>
      </c>
      <c r="F18" s="116" t="s">
        <v>775</v>
      </c>
      <c r="G18" s="116"/>
      <c r="H18" s="116">
        <v>1982</v>
      </c>
      <c r="I18" s="116">
        <v>1996</v>
      </c>
      <c r="J18" s="116">
        <v>2001</v>
      </c>
      <c r="K18" s="116">
        <v>2006</v>
      </c>
      <c r="L18" s="116" t="s">
        <v>775</v>
      </c>
    </row>
    <row r="19" spans="1:12" s="47" customFormat="1" ht="12" customHeight="1">
      <c r="A19" s="64" t="s">
        <v>28</v>
      </c>
      <c r="B19" s="133" t="s">
        <v>754</v>
      </c>
      <c r="C19" s="133" t="s">
        <v>754</v>
      </c>
      <c r="D19" s="133" t="s">
        <v>754</v>
      </c>
      <c r="E19" s="133">
        <v>45</v>
      </c>
      <c r="F19" s="136">
        <v>29</v>
      </c>
      <c r="G19" s="138"/>
      <c r="H19" s="133" t="s">
        <v>754</v>
      </c>
      <c r="I19" s="133" t="s">
        <v>754</v>
      </c>
      <c r="J19" s="133" t="s">
        <v>754</v>
      </c>
      <c r="K19" s="133">
        <v>41</v>
      </c>
      <c r="L19" s="133">
        <v>28</v>
      </c>
    </row>
    <row r="20" spans="1:12" s="47" customFormat="1" ht="12" customHeight="1">
      <c r="A20" s="64" t="s">
        <v>35</v>
      </c>
      <c r="B20" s="134">
        <v>58</v>
      </c>
      <c r="C20" s="134" t="s">
        <v>1170</v>
      </c>
      <c r="D20" s="134">
        <v>43</v>
      </c>
      <c r="E20" s="134">
        <v>38</v>
      </c>
      <c r="F20" s="115">
        <v>15</v>
      </c>
      <c r="G20" s="140"/>
      <c r="H20" s="141">
        <v>121</v>
      </c>
      <c r="I20" s="134" t="s">
        <v>1173</v>
      </c>
      <c r="J20" s="134" t="s">
        <v>1176</v>
      </c>
      <c r="K20" s="134">
        <v>56</v>
      </c>
      <c r="L20" s="134">
        <v>23</v>
      </c>
    </row>
    <row r="21" spans="1:12" s="47" customFormat="1" ht="12" customHeight="1">
      <c r="A21" s="64" t="s">
        <v>762</v>
      </c>
      <c r="B21" s="133">
        <v>56</v>
      </c>
      <c r="C21" s="133" t="s">
        <v>1171</v>
      </c>
      <c r="D21" s="133" t="s">
        <v>1165</v>
      </c>
      <c r="E21" s="133">
        <v>33</v>
      </c>
      <c r="F21" s="136">
        <v>25</v>
      </c>
      <c r="G21" s="138"/>
      <c r="H21" s="139">
        <v>52</v>
      </c>
      <c r="I21" s="133" t="s">
        <v>1174</v>
      </c>
      <c r="J21" s="133" t="s">
        <v>1177</v>
      </c>
      <c r="K21" s="133">
        <v>36</v>
      </c>
      <c r="L21" s="133">
        <v>23</v>
      </c>
    </row>
    <row r="22" spans="1:12" s="47" customFormat="1" ht="12" customHeight="1">
      <c r="A22" s="64" t="s">
        <v>54</v>
      </c>
      <c r="B22" s="134">
        <v>48</v>
      </c>
      <c r="C22" s="134" t="s">
        <v>898</v>
      </c>
      <c r="D22" s="134" t="s">
        <v>1172</v>
      </c>
      <c r="E22" s="134">
        <v>39</v>
      </c>
      <c r="F22" s="115">
        <v>20</v>
      </c>
      <c r="G22" s="140"/>
      <c r="H22" s="141">
        <v>78</v>
      </c>
      <c r="I22" s="134" t="s">
        <v>1175</v>
      </c>
      <c r="J22" s="134" t="s">
        <v>936</v>
      </c>
      <c r="K22" s="134">
        <v>39</v>
      </c>
      <c r="L22" s="134">
        <v>17</v>
      </c>
    </row>
    <row r="23" spans="1:12" s="47" customFormat="1" ht="12" customHeight="1">
      <c r="A23" s="64" t="s">
        <v>763</v>
      </c>
      <c r="B23" s="133" t="s">
        <v>754</v>
      </c>
      <c r="C23" s="133" t="s">
        <v>754</v>
      </c>
      <c r="D23" s="133" t="s">
        <v>754</v>
      </c>
      <c r="E23" s="133">
        <v>32</v>
      </c>
      <c r="F23" s="136">
        <v>32</v>
      </c>
      <c r="G23" s="138"/>
      <c r="H23" s="133" t="s">
        <v>754</v>
      </c>
      <c r="I23" s="133" t="s">
        <v>754</v>
      </c>
      <c r="J23" s="133" t="s">
        <v>754</v>
      </c>
      <c r="K23" s="133">
        <v>41</v>
      </c>
      <c r="L23" s="133">
        <v>21</v>
      </c>
    </row>
    <row r="24" spans="1:12" s="47" customFormat="1" ht="12" customHeight="1">
      <c r="A24" s="64" t="s">
        <v>70</v>
      </c>
      <c r="B24" s="134" t="s">
        <v>754</v>
      </c>
      <c r="C24" s="134" t="s">
        <v>754</v>
      </c>
      <c r="D24" s="134" t="s">
        <v>754</v>
      </c>
      <c r="E24" s="134">
        <v>35</v>
      </c>
      <c r="F24" s="115">
        <v>27</v>
      </c>
      <c r="G24" s="140"/>
      <c r="H24" s="134" t="s">
        <v>754</v>
      </c>
      <c r="I24" s="134" t="s">
        <v>754</v>
      </c>
      <c r="J24" s="134" t="s">
        <v>754</v>
      </c>
      <c r="K24" s="134">
        <v>38</v>
      </c>
      <c r="L24" s="134">
        <v>27</v>
      </c>
    </row>
    <row r="25" spans="1:12" s="47" customFormat="1" ht="12" customHeight="1">
      <c r="A25" s="64" t="s">
        <v>77</v>
      </c>
      <c r="B25" s="133" t="s">
        <v>754</v>
      </c>
      <c r="C25" s="133" t="s">
        <v>754</v>
      </c>
      <c r="D25" s="133" t="s">
        <v>754</v>
      </c>
      <c r="E25" s="133">
        <v>59</v>
      </c>
      <c r="F25" s="136">
        <v>29</v>
      </c>
      <c r="G25" s="138"/>
      <c r="H25" s="133" t="s">
        <v>754</v>
      </c>
      <c r="I25" s="133" t="s">
        <v>754</v>
      </c>
      <c r="J25" s="133" t="s">
        <v>754</v>
      </c>
      <c r="K25" s="133">
        <v>48</v>
      </c>
      <c r="L25" s="133">
        <v>24</v>
      </c>
    </row>
    <row r="26" spans="1:12" s="47" customFormat="1" ht="12" customHeight="1">
      <c r="A26" s="64" t="s">
        <v>82</v>
      </c>
      <c r="B26" s="134" t="s">
        <v>754</v>
      </c>
      <c r="C26" s="134" t="s">
        <v>754</v>
      </c>
      <c r="D26" s="134" t="s">
        <v>754</v>
      </c>
      <c r="E26" s="134">
        <v>36</v>
      </c>
      <c r="F26" s="115">
        <v>28</v>
      </c>
      <c r="G26" s="140"/>
      <c r="H26" s="134" t="s">
        <v>754</v>
      </c>
      <c r="I26" s="134" t="s">
        <v>754</v>
      </c>
      <c r="J26" s="134" t="s">
        <v>754</v>
      </c>
      <c r="K26" s="134">
        <v>23</v>
      </c>
      <c r="L26" s="134">
        <v>14</v>
      </c>
    </row>
    <row r="27" spans="1:12" s="47" customFormat="1" ht="12" customHeight="1">
      <c r="A27" s="64" t="s">
        <v>84</v>
      </c>
      <c r="B27" s="133">
        <v>53</v>
      </c>
      <c r="C27" s="133" t="s">
        <v>1178</v>
      </c>
      <c r="D27" s="133">
        <v>38</v>
      </c>
      <c r="E27" s="133">
        <v>38</v>
      </c>
      <c r="F27" s="136">
        <v>14</v>
      </c>
      <c r="G27" s="138"/>
      <c r="H27" s="139">
        <v>62</v>
      </c>
      <c r="I27" s="133" t="s">
        <v>1170</v>
      </c>
      <c r="J27" s="133">
        <v>47</v>
      </c>
      <c r="K27" s="133">
        <v>27</v>
      </c>
      <c r="L27" s="133">
        <v>20</v>
      </c>
    </row>
    <row r="28" spans="1:12" s="47" customFormat="1" ht="12" customHeight="1">
      <c r="A28" s="64" t="s">
        <v>91</v>
      </c>
      <c r="B28" s="134">
        <v>39</v>
      </c>
      <c r="C28" s="134" t="s">
        <v>1163</v>
      </c>
      <c r="D28" s="134" t="s">
        <v>1179</v>
      </c>
      <c r="E28" s="134">
        <v>39</v>
      </c>
      <c r="F28" s="115">
        <v>22</v>
      </c>
      <c r="G28" s="140"/>
      <c r="H28" s="141">
        <v>45</v>
      </c>
      <c r="I28" s="134" t="s">
        <v>1180</v>
      </c>
      <c r="J28" s="134" t="s">
        <v>1069</v>
      </c>
      <c r="K28" s="134">
        <v>37</v>
      </c>
      <c r="L28" s="134">
        <v>14</v>
      </c>
    </row>
    <row r="29" spans="1:12" s="47" customFormat="1" ht="12" customHeight="1">
      <c r="A29" s="64" t="s">
        <v>100</v>
      </c>
      <c r="B29" s="133" t="s">
        <v>754</v>
      </c>
      <c r="C29" s="133" t="s">
        <v>754</v>
      </c>
      <c r="D29" s="133" t="s">
        <v>754</v>
      </c>
      <c r="E29" s="133">
        <v>33</v>
      </c>
      <c r="F29" s="136">
        <v>23</v>
      </c>
      <c r="G29" s="138"/>
      <c r="H29" s="133" t="s">
        <v>754</v>
      </c>
      <c r="I29" s="133" t="s">
        <v>754</v>
      </c>
      <c r="J29" s="133" t="s">
        <v>754</v>
      </c>
      <c r="K29" s="133">
        <v>40</v>
      </c>
      <c r="L29" s="133">
        <v>16</v>
      </c>
    </row>
    <row r="30" spans="1:12" s="47" customFormat="1" ht="12" customHeight="1">
      <c r="A30" s="65" t="s">
        <v>106</v>
      </c>
      <c r="B30" s="142">
        <v>69</v>
      </c>
      <c r="C30" s="142" t="s">
        <v>1181</v>
      </c>
      <c r="D30" s="142" t="s">
        <v>957</v>
      </c>
      <c r="E30" s="142">
        <v>33</v>
      </c>
      <c r="F30" s="142">
        <v>33</v>
      </c>
      <c r="G30" s="140"/>
      <c r="H30" s="143">
        <v>89</v>
      </c>
      <c r="I30" s="142" t="s">
        <v>1182</v>
      </c>
      <c r="J30" s="142" t="s">
        <v>1183</v>
      </c>
      <c r="K30" s="142">
        <v>36</v>
      </c>
      <c r="L30" s="142">
        <v>29</v>
      </c>
    </row>
    <row r="31" spans="1:12" s="47" customFormat="1" ht="12" customHeight="1">
      <c r="A31" s="93" t="s">
        <v>1310</v>
      </c>
    </row>
    <row r="32" spans="1:12" s="47" customFormat="1" ht="12" customHeight="1"/>
    <row r="33" s="47" customFormat="1" ht="12" customHeight="1"/>
    <row r="34" s="47" customFormat="1" ht="12" customHeight="1"/>
    <row r="35" s="47" customFormat="1" ht="12" customHeight="1"/>
    <row r="36" s="47" customFormat="1"/>
    <row r="37" s="47" customFormat="1"/>
    <row r="38" s="47" customFormat="1"/>
    <row r="39" s="47" customFormat="1"/>
    <row r="40" s="47" customFormat="1"/>
    <row r="41" s="47" customFormat="1"/>
    <row r="42" s="47" customFormat="1"/>
    <row r="43" s="47" customFormat="1"/>
    <row r="44" s="47" customFormat="1"/>
    <row r="45" s="47" customFormat="1"/>
  </sheetData>
  <mergeCells count="4">
    <mergeCell ref="H4:L4"/>
    <mergeCell ref="H16:L16"/>
    <mergeCell ref="B16:F16"/>
    <mergeCell ref="B4:F4"/>
  </mergeCells>
  <pageMargins left="0.98425196850393704" right="0.70866141732283472" top="0.74803149606299213" bottom="0.74803149606299213" header="0.31496062992125984" footer="0.31496062992125984"/>
  <pageSetup firstPageNumber="76" orientation="landscape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  <ignoredErrors>
    <ignoredError sqref="E9:H9 C9 E8:I8 C8 E7:H7 E10:H10 D9 C10:D10 I10:L10 C7:D7 I7:L7 D8 J8:L8 J9:L9 J27 D27 C29:D29 D20 I29:J29 C23:D26 C21:L22 C28:L28 E23:L26 C30:L30 E29:H29 K29:L29 C20 E20:L20 C27 E27:I27 K27:L27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Q68"/>
  <sheetViews>
    <sheetView view="pageLayout" workbookViewId="0">
      <selection activeCell="L65" sqref="L65"/>
    </sheetView>
  </sheetViews>
  <sheetFormatPr baseColWidth="10" defaultRowHeight="12.75"/>
  <cols>
    <col min="1" max="1" width="14.85546875" style="32" customWidth="1"/>
    <col min="2" max="3" width="5" style="32" customWidth="1"/>
    <col min="4" max="4" width="5.7109375" style="32" customWidth="1"/>
    <col min="5" max="5" width="5.42578125" style="32" customWidth="1"/>
    <col min="6" max="6" width="9.42578125" style="32" customWidth="1"/>
    <col min="7" max="7" width="6.28515625" style="32" customWidth="1"/>
    <col min="8" max="8" width="5.28515625" style="32" customWidth="1"/>
    <col min="9" max="9" width="8.5703125" style="32" customWidth="1"/>
    <col min="10" max="10" width="5" style="32" bestFit="1" customWidth="1"/>
    <col min="11" max="11" width="5.140625" style="32" customWidth="1"/>
    <col min="12" max="12" width="10.28515625" style="32" customWidth="1"/>
    <col min="13" max="13" width="6.28515625" style="32" customWidth="1"/>
    <col min="14" max="14" width="6.85546875" style="32" customWidth="1"/>
    <col min="15" max="15" width="7.5703125" style="32" customWidth="1"/>
    <col min="16" max="16" width="6.85546875" style="32" customWidth="1"/>
    <col min="17" max="17" width="8.28515625" style="32" customWidth="1"/>
    <col min="18" max="16384" width="11.42578125" style="32"/>
  </cols>
  <sheetData>
    <row r="1" spans="1:12" ht="12" customHeight="1"/>
    <row r="2" spans="1:12">
      <c r="A2" s="2" t="s">
        <v>1297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>
      <c r="A4" s="5"/>
      <c r="B4" s="201" t="s">
        <v>793</v>
      </c>
      <c r="C4" s="201"/>
      <c r="D4" s="201"/>
      <c r="E4" s="201"/>
      <c r="F4" s="201"/>
      <c r="G4" s="5"/>
      <c r="H4" s="201" t="s">
        <v>843</v>
      </c>
      <c r="I4" s="201"/>
      <c r="J4" s="201"/>
      <c r="K4" s="201"/>
      <c r="L4" s="201"/>
    </row>
    <row r="5" spans="1:12" ht="24">
      <c r="A5" s="159" t="s">
        <v>799</v>
      </c>
      <c r="B5" s="116" t="s">
        <v>758</v>
      </c>
      <c r="C5" s="116" t="s">
        <v>759</v>
      </c>
      <c r="D5" s="116" t="s">
        <v>759</v>
      </c>
      <c r="E5" s="116" t="s">
        <v>759</v>
      </c>
      <c r="F5" s="116" t="s">
        <v>759</v>
      </c>
      <c r="G5" s="116"/>
      <c r="H5" s="116" t="s">
        <v>758</v>
      </c>
      <c r="I5" s="116" t="s">
        <v>759</v>
      </c>
      <c r="J5" s="116" t="s">
        <v>759</v>
      </c>
      <c r="K5" s="116" t="s">
        <v>759</v>
      </c>
      <c r="L5" s="116" t="s">
        <v>759</v>
      </c>
    </row>
    <row r="6" spans="1:12">
      <c r="A6" s="5"/>
      <c r="B6" s="116">
        <v>1982</v>
      </c>
      <c r="C6" s="116">
        <v>1996</v>
      </c>
      <c r="D6" s="116">
        <v>2001</v>
      </c>
      <c r="E6" s="116">
        <v>2006</v>
      </c>
      <c r="F6" s="116" t="s">
        <v>775</v>
      </c>
      <c r="G6" s="116"/>
      <c r="H6" s="116">
        <v>1982</v>
      </c>
      <c r="I6" s="116">
        <v>1996</v>
      </c>
      <c r="J6" s="116">
        <v>2001</v>
      </c>
      <c r="K6" s="116">
        <v>2006</v>
      </c>
      <c r="L6" s="116" t="s">
        <v>775</v>
      </c>
    </row>
    <row r="7" spans="1:12">
      <c r="A7" s="64" t="s">
        <v>821</v>
      </c>
      <c r="B7" s="133">
        <v>55</v>
      </c>
      <c r="C7" s="133" t="s">
        <v>1184</v>
      </c>
      <c r="D7" s="133">
        <v>41</v>
      </c>
      <c r="E7" s="133">
        <v>38</v>
      </c>
      <c r="F7" s="136">
        <v>25</v>
      </c>
      <c r="G7" s="139"/>
      <c r="H7" s="133">
        <v>75</v>
      </c>
      <c r="I7" s="133" t="s">
        <v>1188</v>
      </c>
      <c r="J7" s="133" t="s">
        <v>1090</v>
      </c>
      <c r="K7" s="133">
        <v>41</v>
      </c>
      <c r="L7" s="133">
        <v>22</v>
      </c>
    </row>
    <row r="8" spans="1:12">
      <c r="A8" s="64" t="s">
        <v>797</v>
      </c>
      <c r="B8" s="133" t="s">
        <v>842</v>
      </c>
      <c r="C8" s="133" t="s">
        <v>1185</v>
      </c>
      <c r="D8" s="133">
        <v>39</v>
      </c>
      <c r="E8" s="133" t="s">
        <v>842</v>
      </c>
      <c r="F8" s="136">
        <v>23</v>
      </c>
      <c r="G8" s="139"/>
      <c r="H8" s="133" t="s">
        <v>842</v>
      </c>
      <c r="I8" s="133" t="s">
        <v>1189</v>
      </c>
      <c r="J8" s="133" t="s">
        <v>1190</v>
      </c>
      <c r="K8" s="133">
        <v>33</v>
      </c>
      <c r="L8" s="133">
        <v>17</v>
      </c>
    </row>
    <row r="9" spans="1:12">
      <c r="A9" s="64" t="s">
        <v>820</v>
      </c>
      <c r="B9" s="133" t="s">
        <v>842</v>
      </c>
      <c r="C9" s="133" t="s">
        <v>1186</v>
      </c>
      <c r="D9" s="133" t="s">
        <v>1187</v>
      </c>
      <c r="E9" s="133" t="s">
        <v>842</v>
      </c>
      <c r="F9" s="136" t="s">
        <v>754</v>
      </c>
      <c r="G9" s="139"/>
      <c r="H9" s="133" t="s">
        <v>842</v>
      </c>
      <c r="I9" s="133" t="s">
        <v>873</v>
      </c>
      <c r="J9" s="133" t="s">
        <v>971</v>
      </c>
      <c r="K9" s="133" t="s">
        <v>842</v>
      </c>
      <c r="L9" s="133" t="s">
        <v>754</v>
      </c>
    </row>
    <row r="10" spans="1:12">
      <c r="A10" s="64" t="s">
        <v>822</v>
      </c>
      <c r="B10" s="133" t="s">
        <v>842</v>
      </c>
      <c r="C10" s="133" t="s">
        <v>842</v>
      </c>
      <c r="D10" s="133" t="s">
        <v>842</v>
      </c>
      <c r="E10" s="133">
        <v>34</v>
      </c>
      <c r="F10" s="136">
        <v>24</v>
      </c>
      <c r="G10" s="139"/>
      <c r="H10" s="133" t="s">
        <v>842</v>
      </c>
      <c r="I10" s="133" t="s">
        <v>842</v>
      </c>
      <c r="J10" s="133" t="s">
        <v>842</v>
      </c>
      <c r="K10" s="133">
        <v>24</v>
      </c>
      <c r="L10" s="133">
        <v>18</v>
      </c>
    </row>
    <row r="11" spans="1:12">
      <c r="A11" s="65" t="s">
        <v>823</v>
      </c>
      <c r="B11" s="133" t="s">
        <v>842</v>
      </c>
      <c r="C11" s="133" t="s">
        <v>842</v>
      </c>
      <c r="D11" s="133" t="s">
        <v>842</v>
      </c>
      <c r="E11" s="133">
        <v>22</v>
      </c>
      <c r="F11" s="136">
        <v>10</v>
      </c>
      <c r="G11" s="139"/>
      <c r="H11" s="133" t="s">
        <v>842</v>
      </c>
      <c r="I11" s="133" t="s">
        <v>842</v>
      </c>
      <c r="J11" s="133" t="s">
        <v>842</v>
      </c>
      <c r="K11" s="133">
        <v>8</v>
      </c>
      <c r="L11" s="133">
        <v>12</v>
      </c>
    </row>
    <row r="12" spans="1:12" ht="12" customHeight="1">
      <c r="A12" s="93" t="s">
        <v>1310</v>
      </c>
    </row>
    <row r="13" spans="1:12" ht="12" customHeight="1"/>
    <row r="14" spans="1:12" ht="12" customHeight="1"/>
    <row r="15" spans="1:12" ht="12" customHeight="1">
      <c r="A15" s="51" t="s">
        <v>1298</v>
      </c>
    </row>
    <row r="16" spans="1:12" ht="12" customHeight="1"/>
    <row r="17" spans="1:17" ht="15.75" customHeight="1">
      <c r="A17" s="30"/>
      <c r="B17" s="201" t="s">
        <v>801</v>
      </c>
      <c r="C17" s="201"/>
      <c r="D17" s="201"/>
      <c r="E17" s="201"/>
      <c r="F17" s="201"/>
      <c r="G17" s="30"/>
      <c r="H17" s="201" t="s">
        <v>802</v>
      </c>
      <c r="I17" s="201"/>
      <c r="J17" s="201"/>
      <c r="K17" s="201"/>
      <c r="L17" s="201"/>
      <c r="M17" s="201" t="s">
        <v>803</v>
      </c>
      <c r="N17" s="201"/>
      <c r="O17" s="201"/>
      <c r="P17" s="201"/>
      <c r="Q17" s="201"/>
    </row>
    <row r="18" spans="1:17">
      <c r="A18" s="111" t="s">
        <v>1311</v>
      </c>
      <c r="B18" s="92" t="s">
        <v>758</v>
      </c>
      <c r="C18" s="92" t="s">
        <v>759</v>
      </c>
      <c r="D18" s="92" t="s">
        <v>759</v>
      </c>
      <c r="E18" s="92" t="s">
        <v>759</v>
      </c>
      <c r="F18" s="92" t="s">
        <v>759</v>
      </c>
      <c r="G18" s="92"/>
      <c r="H18" s="92" t="s">
        <v>758</v>
      </c>
      <c r="I18" s="92" t="s">
        <v>759</v>
      </c>
      <c r="J18" s="92" t="s">
        <v>759</v>
      </c>
      <c r="K18" s="92" t="s">
        <v>759</v>
      </c>
      <c r="L18" s="92" t="s">
        <v>759</v>
      </c>
      <c r="M18" s="92" t="s">
        <v>758</v>
      </c>
      <c r="N18" s="92" t="s">
        <v>759</v>
      </c>
      <c r="O18" s="92" t="s">
        <v>759</v>
      </c>
      <c r="P18" s="92" t="s">
        <v>759</v>
      </c>
      <c r="Q18" s="92" t="s">
        <v>759</v>
      </c>
    </row>
    <row r="19" spans="1:17">
      <c r="A19" s="30"/>
      <c r="B19" s="92">
        <v>1982</v>
      </c>
      <c r="C19" s="92">
        <v>1996</v>
      </c>
      <c r="D19" s="92">
        <v>2001</v>
      </c>
      <c r="E19" s="92">
        <v>2006</v>
      </c>
      <c r="F19" s="92" t="s">
        <v>775</v>
      </c>
      <c r="G19" s="92"/>
      <c r="H19" s="92">
        <v>1982</v>
      </c>
      <c r="I19" s="92">
        <v>1996</v>
      </c>
      <c r="J19" s="92">
        <v>2001</v>
      </c>
      <c r="K19" s="92">
        <v>2006</v>
      </c>
      <c r="L19" s="92" t="s">
        <v>775</v>
      </c>
      <c r="M19" s="92">
        <v>1982</v>
      </c>
      <c r="N19" s="92">
        <v>1996</v>
      </c>
      <c r="O19" s="92">
        <v>2001</v>
      </c>
      <c r="P19" s="92">
        <v>2006</v>
      </c>
      <c r="Q19" s="92" t="s">
        <v>775</v>
      </c>
    </row>
    <row r="20" spans="1:17" ht="12" customHeight="1">
      <c r="A20" s="66" t="s">
        <v>795</v>
      </c>
      <c r="B20" s="133">
        <v>70</v>
      </c>
      <c r="C20" s="133" t="s">
        <v>1129</v>
      </c>
      <c r="D20" s="133" t="s">
        <v>1131</v>
      </c>
      <c r="E20" s="133">
        <v>66</v>
      </c>
      <c r="F20" s="133">
        <v>41</v>
      </c>
      <c r="G20" s="136"/>
      <c r="H20" s="139" t="s">
        <v>842</v>
      </c>
      <c r="I20" s="139" t="s">
        <v>1133</v>
      </c>
      <c r="J20" s="133" t="s">
        <v>1113</v>
      </c>
      <c r="K20" s="133">
        <v>54</v>
      </c>
      <c r="L20" s="133">
        <v>22</v>
      </c>
      <c r="M20" s="139" t="s">
        <v>842</v>
      </c>
      <c r="N20" s="139">
        <v>150</v>
      </c>
      <c r="O20" s="133" t="s">
        <v>1138</v>
      </c>
      <c r="P20" s="133">
        <v>116</v>
      </c>
      <c r="Q20" s="133">
        <v>62</v>
      </c>
    </row>
    <row r="21" spans="1:17" ht="12" customHeight="1">
      <c r="A21" s="66" t="s">
        <v>772</v>
      </c>
      <c r="B21" s="134">
        <v>51</v>
      </c>
      <c r="C21" s="134" t="s">
        <v>842</v>
      </c>
      <c r="D21" s="134">
        <v>56</v>
      </c>
      <c r="E21" s="134">
        <v>59</v>
      </c>
      <c r="F21" s="134">
        <v>43</v>
      </c>
      <c r="G21" s="115"/>
      <c r="H21" s="141" t="s">
        <v>842</v>
      </c>
      <c r="I21" s="141" t="s">
        <v>842</v>
      </c>
      <c r="J21" s="134" t="s">
        <v>1191</v>
      </c>
      <c r="K21" s="134">
        <v>25</v>
      </c>
      <c r="L21" s="134">
        <v>17</v>
      </c>
      <c r="M21" s="141" t="s">
        <v>842</v>
      </c>
      <c r="N21" s="141" t="s">
        <v>842</v>
      </c>
      <c r="O21" s="134" t="s">
        <v>1192</v>
      </c>
      <c r="P21" s="134">
        <v>82</v>
      </c>
      <c r="Q21" s="134">
        <v>59</v>
      </c>
    </row>
    <row r="22" spans="1:17" ht="12" customHeight="1">
      <c r="A22" s="66" t="s">
        <v>773</v>
      </c>
      <c r="B22" s="134">
        <v>105</v>
      </c>
      <c r="C22" s="134" t="s">
        <v>842</v>
      </c>
      <c r="D22" s="134">
        <v>79</v>
      </c>
      <c r="E22" s="134">
        <v>67</v>
      </c>
      <c r="F22" s="134">
        <v>40</v>
      </c>
      <c r="G22" s="115"/>
      <c r="H22" s="141" t="s">
        <v>842</v>
      </c>
      <c r="I22" s="141" t="s">
        <v>842</v>
      </c>
      <c r="J22" s="134" t="s">
        <v>1193</v>
      </c>
      <c r="K22" s="134">
        <v>60</v>
      </c>
      <c r="L22" s="134">
        <v>24</v>
      </c>
      <c r="M22" s="141" t="s">
        <v>842</v>
      </c>
      <c r="N22" s="141" t="s">
        <v>842</v>
      </c>
      <c r="O22" s="134" t="s">
        <v>1194</v>
      </c>
      <c r="P22" s="134">
        <v>123</v>
      </c>
      <c r="Q22" s="134">
        <v>63</v>
      </c>
    </row>
    <row r="23" spans="1:17" ht="12" customHeight="1">
      <c r="A23" s="65" t="s">
        <v>796</v>
      </c>
      <c r="B23" s="133">
        <v>138</v>
      </c>
      <c r="C23" s="133" t="s">
        <v>1130</v>
      </c>
      <c r="D23" s="133" t="s">
        <v>1132</v>
      </c>
      <c r="E23" s="133">
        <v>81</v>
      </c>
      <c r="F23" s="133">
        <v>49</v>
      </c>
      <c r="G23" s="136"/>
      <c r="H23" s="139" t="s">
        <v>842</v>
      </c>
      <c r="I23" s="139" t="s">
        <v>1134</v>
      </c>
      <c r="J23" s="133" t="s">
        <v>1136</v>
      </c>
      <c r="K23" s="133">
        <v>70</v>
      </c>
      <c r="L23" s="133">
        <v>36</v>
      </c>
      <c r="M23" s="139" t="s">
        <v>842</v>
      </c>
      <c r="N23" s="139" t="s">
        <v>1137</v>
      </c>
      <c r="O23" s="133" t="s">
        <v>1139</v>
      </c>
      <c r="P23" s="133">
        <v>145</v>
      </c>
      <c r="Q23" s="133">
        <v>83</v>
      </c>
    </row>
    <row r="24" spans="1:17" ht="12" customHeight="1">
      <c r="A24" s="93" t="s">
        <v>1310</v>
      </c>
      <c r="B24" s="68"/>
      <c r="C24" s="68"/>
      <c r="D24" s="68"/>
      <c r="E24" s="68"/>
      <c r="F24" s="68"/>
      <c r="G24" s="62"/>
      <c r="H24" s="69"/>
      <c r="I24" s="69"/>
      <c r="J24" s="68"/>
      <c r="K24" s="68"/>
      <c r="L24" s="68"/>
      <c r="M24" s="69"/>
      <c r="N24" s="69"/>
      <c r="O24" s="68"/>
      <c r="P24" s="68"/>
      <c r="Q24" s="68"/>
    </row>
    <row r="25" spans="1:17" ht="12" customHeight="1">
      <c r="B25" s="68"/>
      <c r="C25" s="68"/>
      <c r="D25" s="68"/>
      <c r="E25" s="68"/>
      <c r="F25" s="68"/>
      <c r="G25" s="62"/>
      <c r="H25" s="69"/>
      <c r="I25" s="69"/>
      <c r="J25" s="68"/>
      <c r="K25" s="68"/>
      <c r="L25" s="68"/>
      <c r="M25" s="69"/>
      <c r="N25" s="69"/>
      <c r="O25" s="68"/>
      <c r="P25" s="68"/>
      <c r="Q25" s="68"/>
    </row>
    <row r="26" spans="1:17" ht="12" customHeight="1">
      <c r="A26" s="27"/>
      <c r="B26" s="68"/>
      <c r="C26" s="68"/>
      <c r="D26" s="68"/>
      <c r="E26" s="68"/>
      <c r="F26" s="68"/>
      <c r="G26" s="62"/>
      <c r="H26" s="69"/>
      <c r="I26" s="69"/>
      <c r="J26" s="68"/>
      <c r="K26" s="68"/>
      <c r="L26" s="68"/>
      <c r="M26" s="69"/>
      <c r="N26" s="69"/>
      <c r="O26" s="68"/>
      <c r="P26" s="68"/>
      <c r="Q26" s="68"/>
    </row>
    <row r="27" spans="1:17" ht="12" customHeight="1">
      <c r="A27" s="51" t="s">
        <v>1299</v>
      </c>
      <c r="B27" s="40"/>
      <c r="C27" s="40"/>
      <c r="D27" s="40"/>
      <c r="E27" s="40"/>
      <c r="F27" s="40"/>
      <c r="H27" s="41"/>
      <c r="I27" s="41"/>
      <c r="J27" s="40"/>
      <c r="K27" s="40"/>
      <c r="L27" s="40"/>
      <c r="M27" s="41"/>
      <c r="N27" s="41"/>
      <c r="O27" s="40"/>
      <c r="P27" s="40"/>
      <c r="Q27" s="40"/>
    </row>
    <row r="28" spans="1:17" ht="12" customHeight="1">
      <c r="A28" s="39"/>
      <c r="B28" s="40"/>
      <c r="C28" s="40"/>
      <c r="D28" s="40"/>
      <c r="E28" s="40"/>
      <c r="F28" s="40"/>
      <c r="H28" s="41"/>
      <c r="I28" s="41"/>
      <c r="J28" s="40"/>
      <c r="K28" s="40"/>
      <c r="L28" s="40"/>
      <c r="M28" s="41"/>
      <c r="N28" s="41"/>
      <c r="O28" s="40"/>
      <c r="P28" s="40"/>
      <c r="Q28" s="40"/>
    </row>
    <row r="29" spans="1:17">
      <c r="A29" s="206" t="s">
        <v>761</v>
      </c>
      <c r="B29" s="201" t="s">
        <v>801</v>
      </c>
      <c r="C29" s="201"/>
      <c r="D29" s="201"/>
      <c r="E29" s="201"/>
      <c r="F29" s="201"/>
      <c r="G29" s="30"/>
      <c r="H29" s="201" t="s">
        <v>802</v>
      </c>
      <c r="I29" s="201"/>
      <c r="J29" s="201"/>
      <c r="K29" s="201"/>
      <c r="L29" s="201"/>
      <c r="M29" s="201" t="s">
        <v>803</v>
      </c>
      <c r="N29" s="201"/>
      <c r="O29" s="201"/>
      <c r="P29" s="201"/>
      <c r="Q29" s="201"/>
    </row>
    <row r="30" spans="1:17">
      <c r="A30" s="206"/>
      <c r="B30" s="92" t="s">
        <v>758</v>
      </c>
      <c r="C30" s="92" t="s">
        <v>759</v>
      </c>
      <c r="D30" s="92" t="s">
        <v>759</v>
      </c>
      <c r="E30" s="92" t="s">
        <v>759</v>
      </c>
      <c r="F30" s="92" t="s">
        <v>759</v>
      </c>
      <c r="G30" s="92"/>
      <c r="H30" s="92" t="s">
        <v>758</v>
      </c>
      <c r="I30" s="92" t="s">
        <v>759</v>
      </c>
      <c r="J30" s="92" t="s">
        <v>759</v>
      </c>
      <c r="K30" s="92" t="s">
        <v>759</v>
      </c>
      <c r="L30" s="92" t="s">
        <v>759</v>
      </c>
      <c r="M30" s="92" t="s">
        <v>758</v>
      </c>
      <c r="N30" s="92" t="s">
        <v>759</v>
      </c>
      <c r="O30" s="92" t="s">
        <v>759</v>
      </c>
      <c r="P30" s="92" t="s">
        <v>759</v>
      </c>
      <c r="Q30" s="92" t="s">
        <v>759</v>
      </c>
    </row>
    <row r="31" spans="1:17">
      <c r="A31" s="206"/>
      <c r="B31" s="92">
        <v>1982</v>
      </c>
      <c r="C31" s="92">
        <v>1996</v>
      </c>
      <c r="D31" s="92">
        <v>2001</v>
      </c>
      <c r="E31" s="92">
        <v>2006</v>
      </c>
      <c r="F31" s="92" t="s">
        <v>775</v>
      </c>
      <c r="G31" s="92"/>
      <c r="H31" s="92">
        <v>1982</v>
      </c>
      <c r="I31" s="92">
        <v>1996</v>
      </c>
      <c r="J31" s="92">
        <v>2001</v>
      </c>
      <c r="K31" s="92">
        <v>2006</v>
      </c>
      <c r="L31" s="92" t="s">
        <v>775</v>
      </c>
      <c r="M31" s="92">
        <v>1982</v>
      </c>
      <c r="N31" s="92">
        <v>1996</v>
      </c>
      <c r="O31" s="92">
        <v>2001</v>
      </c>
      <c r="P31" s="92">
        <v>2006</v>
      </c>
      <c r="Q31" s="92" t="s">
        <v>775</v>
      </c>
    </row>
    <row r="32" spans="1:17" ht="12" customHeight="1">
      <c r="A32" s="158" t="s">
        <v>28</v>
      </c>
      <c r="B32" s="133" t="s">
        <v>842</v>
      </c>
      <c r="C32" s="133" t="s">
        <v>842</v>
      </c>
      <c r="D32" s="133" t="s">
        <v>842</v>
      </c>
      <c r="E32" s="133">
        <v>86</v>
      </c>
      <c r="F32" s="133">
        <v>58</v>
      </c>
      <c r="G32" s="136"/>
      <c r="H32" s="139" t="s">
        <v>842</v>
      </c>
      <c r="I32" s="139" t="s">
        <v>842</v>
      </c>
      <c r="J32" s="133" t="s">
        <v>842</v>
      </c>
      <c r="K32" s="133">
        <v>85</v>
      </c>
      <c r="L32" s="133">
        <v>56</v>
      </c>
      <c r="M32" s="139" t="s">
        <v>842</v>
      </c>
      <c r="N32" s="139" t="s">
        <v>842</v>
      </c>
      <c r="O32" s="133" t="s">
        <v>842</v>
      </c>
      <c r="P32" s="133">
        <v>164</v>
      </c>
      <c r="Q32" s="133">
        <v>111</v>
      </c>
    </row>
    <row r="33" spans="1:17" ht="12" customHeight="1">
      <c r="A33" s="158" t="s">
        <v>35</v>
      </c>
      <c r="B33" s="134">
        <v>179</v>
      </c>
      <c r="C33" s="134">
        <v>122</v>
      </c>
      <c r="D33" s="134">
        <v>110.9</v>
      </c>
      <c r="E33" s="134">
        <v>93</v>
      </c>
      <c r="F33" s="134">
        <v>38</v>
      </c>
      <c r="G33" s="115"/>
      <c r="H33" s="141">
        <v>166</v>
      </c>
      <c r="I33" s="141" t="s">
        <v>1195</v>
      </c>
      <c r="J33" s="134">
        <v>69</v>
      </c>
      <c r="K33" s="134">
        <v>91</v>
      </c>
      <c r="L33" s="134">
        <v>31</v>
      </c>
      <c r="M33" s="141">
        <v>315</v>
      </c>
      <c r="N33" s="141">
        <v>202.9</v>
      </c>
      <c r="O33" s="134" t="s">
        <v>1196</v>
      </c>
      <c r="P33" s="134">
        <v>176</v>
      </c>
      <c r="Q33" s="134">
        <v>67</v>
      </c>
    </row>
    <row r="34" spans="1:17" ht="12" customHeight="1">
      <c r="A34" s="158" t="s">
        <v>762</v>
      </c>
      <c r="B34" s="133">
        <v>108</v>
      </c>
      <c r="C34" s="133" t="s">
        <v>1197</v>
      </c>
      <c r="D34" s="133" t="s">
        <v>1198</v>
      </c>
      <c r="E34" s="133">
        <v>69</v>
      </c>
      <c r="F34" s="133">
        <v>48</v>
      </c>
      <c r="G34" s="136"/>
      <c r="H34" s="139">
        <v>87</v>
      </c>
      <c r="I34" s="139" t="s">
        <v>1199</v>
      </c>
      <c r="J34" s="133" t="s">
        <v>1114</v>
      </c>
      <c r="K34" s="133">
        <v>57</v>
      </c>
      <c r="L34" s="133">
        <v>32</v>
      </c>
      <c r="M34" s="139">
        <v>186</v>
      </c>
      <c r="N34" s="139">
        <v>172.3</v>
      </c>
      <c r="O34" s="133">
        <v>121.8</v>
      </c>
      <c r="P34" s="133">
        <v>122</v>
      </c>
      <c r="Q34" s="133">
        <v>78</v>
      </c>
    </row>
    <row r="35" spans="1:17" ht="13.15" customHeight="1">
      <c r="A35" s="158" t="s">
        <v>54</v>
      </c>
      <c r="B35" s="134">
        <v>126</v>
      </c>
      <c r="C35" s="134" t="s">
        <v>1200</v>
      </c>
      <c r="D35" s="134" t="s">
        <v>1201</v>
      </c>
      <c r="E35" s="134">
        <v>78</v>
      </c>
      <c r="F35" s="134">
        <v>36</v>
      </c>
      <c r="G35" s="115"/>
      <c r="H35" s="141">
        <v>162</v>
      </c>
      <c r="I35" s="141" t="s">
        <v>1202</v>
      </c>
      <c r="J35" s="134" t="s">
        <v>1203</v>
      </c>
      <c r="K35" s="134">
        <v>51</v>
      </c>
      <c r="L35" s="134">
        <v>21</v>
      </c>
      <c r="M35" s="141">
        <v>268</v>
      </c>
      <c r="N35" s="141">
        <v>172.8</v>
      </c>
      <c r="O35" s="134" t="s">
        <v>1204</v>
      </c>
      <c r="P35" s="134">
        <v>125</v>
      </c>
      <c r="Q35" s="134">
        <v>56</v>
      </c>
    </row>
    <row r="36" spans="1:17" ht="12" customHeight="1">
      <c r="A36" s="66" t="s">
        <v>763</v>
      </c>
      <c r="B36" s="133" t="s">
        <v>842</v>
      </c>
      <c r="C36" s="133" t="s">
        <v>842</v>
      </c>
      <c r="D36" s="133" t="s">
        <v>842</v>
      </c>
      <c r="E36" s="133">
        <v>73</v>
      </c>
      <c r="F36" s="133">
        <v>53</v>
      </c>
      <c r="G36" s="136"/>
      <c r="H36" s="139" t="s">
        <v>842</v>
      </c>
      <c r="I36" s="139" t="s">
        <v>842</v>
      </c>
      <c r="J36" s="133" t="s">
        <v>842</v>
      </c>
      <c r="K36" s="133">
        <v>73</v>
      </c>
      <c r="L36" s="133">
        <v>33</v>
      </c>
      <c r="M36" s="139" t="s">
        <v>842</v>
      </c>
      <c r="N36" s="139" t="s">
        <v>842</v>
      </c>
      <c r="O36" s="133" t="s">
        <v>842</v>
      </c>
      <c r="P36" s="133">
        <v>141</v>
      </c>
      <c r="Q36" s="133">
        <v>84</v>
      </c>
    </row>
    <row r="37" spans="1:17" ht="12" customHeight="1">
      <c r="A37" s="66" t="s">
        <v>70</v>
      </c>
      <c r="B37" s="134" t="s">
        <v>842</v>
      </c>
      <c r="C37" s="134" t="s">
        <v>842</v>
      </c>
      <c r="D37" s="134" t="s">
        <v>842</v>
      </c>
      <c r="E37" s="134">
        <v>73</v>
      </c>
      <c r="F37" s="134">
        <v>54</v>
      </c>
      <c r="G37" s="115"/>
      <c r="H37" s="141" t="s">
        <v>842</v>
      </c>
      <c r="I37" s="141" t="s">
        <v>842</v>
      </c>
      <c r="J37" s="134" t="s">
        <v>842</v>
      </c>
      <c r="K37" s="134">
        <v>53</v>
      </c>
      <c r="L37" s="134">
        <v>41</v>
      </c>
      <c r="M37" s="141" t="s">
        <v>842</v>
      </c>
      <c r="N37" s="141" t="s">
        <v>842</v>
      </c>
      <c r="O37" s="134" t="s">
        <v>842</v>
      </c>
      <c r="P37" s="134">
        <v>122</v>
      </c>
      <c r="Q37" s="134">
        <v>93</v>
      </c>
    </row>
    <row r="38" spans="1:17" ht="12" customHeight="1">
      <c r="A38" s="66" t="s">
        <v>77</v>
      </c>
      <c r="B38" s="133" t="s">
        <v>842</v>
      </c>
      <c r="C38" s="133" t="s">
        <v>842</v>
      </c>
      <c r="D38" s="133" t="s">
        <v>842</v>
      </c>
      <c r="E38" s="133">
        <v>106</v>
      </c>
      <c r="F38" s="133">
        <v>53</v>
      </c>
      <c r="G38" s="136"/>
      <c r="H38" s="139" t="s">
        <v>842</v>
      </c>
      <c r="I38" s="139" t="s">
        <v>842</v>
      </c>
      <c r="J38" s="133" t="s">
        <v>842</v>
      </c>
      <c r="K38" s="133">
        <v>87</v>
      </c>
      <c r="L38" s="133">
        <v>28</v>
      </c>
      <c r="M38" s="139" t="s">
        <v>842</v>
      </c>
      <c r="N38" s="139" t="s">
        <v>842</v>
      </c>
      <c r="O38" s="133" t="s">
        <v>842</v>
      </c>
      <c r="P38" s="133">
        <v>184</v>
      </c>
      <c r="Q38" s="133">
        <v>80</v>
      </c>
    </row>
    <row r="39" spans="1:17" ht="12" customHeight="1">
      <c r="A39" s="66" t="s">
        <v>82</v>
      </c>
      <c r="B39" s="134" t="s">
        <v>842</v>
      </c>
      <c r="C39" s="134" t="s">
        <v>842</v>
      </c>
      <c r="D39" s="134" t="s">
        <v>842</v>
      </c>
      <c r="E39" s="134">
        <v>59</v>
      </c>
      <c r="F39" s="134">
        <v>43</v>
      </c>
      <c r="G39" s="115"/>
      <c r="H39" s="141" t="s">
        <v>842</v>
      </c>
      <c r="I39" s="141" t="s">
        <v>842</v>
      </c>
      <c r="J39" s="134" t="s">
        <v>842</v>
      </c>
      <c r="K39" s="134">
        <v>25</v>
      </c>
      <c r="L39" s="134">
        <v>17</v>
      </c>
      <c r="M39" s="141" t="s">
        <v>842</v>
      </c>
      <c r="N39" s="141" t="s">
        <v>842</v>
      </c>
      <c r="O39" s="134" t="s">
        <v>842</v>
      </c>
      <c r="P39" s="134">
        <v>82</v>
      </c>
      <c r="Q39" s="134">
        <v>59</v>
      </c>
    </row>
    <row r="40" spans="1:17" ht="12" customHeight="1">
      <c r="A40" s="66" t="s">
        <v>84</v>
      </c>
      <c r="B40" s="133">
        <v>115</v>
      </c>
      <c r="C40" s="133">
        <v>104</v>
      </c>
      <c r="D40" s="133">
        <v>85</v>
      </c>
      <c r="E40" s="133">
        <v>65</v>
      </c>
      <c r="F40" s="133">
        <v>34</v>
      </c>
      <c r="G40" s="136"/>
      <c r="H40" s="139">
        <v>138</v>
      </c>
      <c r="I40" s="139" t="s">
        <v>1205</v>
      </c>
      <c r="J40" s="133" t="s">
        <v>1193</v>
      </c>
      <c r="K40" s="133">
        <v>38</v>
      </c>
      <c r="L40" s="133">
        <v>23</v>
      </c>
      <c r="M40" s="139">
        <v>237</v>
      </c>
      <c r="N40" s="139">
        <v>189</v>
      </c>
      <c r="O40" s="133" t="s">
        <v>1206</v>
      </c>
      <c r="P40" s="133">
        <v>101</v>
      </c>
      <c r="Q40" s="133">
        <v>56</v>
      </c>
    </row>
    <row r="41" spans="1:17" ht="12" customHeight="1">
      <c r="A41" s="66" t="s">
        <v>91</v>
      </c>
      <c r="B41" s="134">
        <v>84</v>
      </c>
      <c r="C41" s="134" t="s">
        <v>1207</v>
      </c>
      <c r="D41" s="134" t="s">
        <v>1208</v>
      </c>
      <c r="E41" s="134">
        <v>75</v>
      </c>
      <c r="F41" s="134">
        <v>35</v>
      </c>
      <c r="G41" s="115"/>
      <c r="H41" s="141">
        <v>122</v>
      </c>
      <c r="I41" s="141" t="s">
        <v>1209</v>
      </c>
      <c r="J41" s="134" t="s">
        <v>1210</v>
      </c>
      <c r="K41" s="134">
        <v>78</v>
      </c>
      <c r="L41" s="134">
        <v>29</v>
      </c>
      <c r="M41" s="141">
        <v>196</v>
      </c>
      <c r="N41" s="141" t="s">
        <v>1211</v>
      </c>
      <c r="O41" s="134" t="s">
        <v>1212</v>
      </c>
      <c r="P41" s="134">
        <v>147</v>
      </c>
      <c r="Q41" s="134">
        <v>64</v>
      </c>
    </row>
    <row r="42" spans="1:17" ht="12" customHeight="1">
      <c r="A42" s="66" t="s">
        <v>100</v>
      </c>
      <c r="B42" s="133" t="s">
        <v>842</v>
      </c>
      <c r="C42" s="133" t="s">
        <v>842</v>
      </c>
      <c r="D42" s="133" t="s">
        <v>842</v>
      </c>
      <c r="E42" s="133">
        <v>73</v>
      </c>
      <c r="F42" s="133">
        <v>39</v>
      </c>
      <c r="G42" s="136"/>
      <c r="H42" s="139" t="s">
        <v>842</v>
      </c>
      <c r="I42" s="139" t="s">
        <v>842</v>
      </c>
      <c r="J42" s="133" t="s">
        <v>842</v>
      </c>
      <c r="K42" s="133">
        <v>66</v>
      </c>
      <c r="L42" s="133">
        <v>14</v>
      </c>
      <c r="M42" s="139" t="s">
        <v>842</v>
      </c>
      <c r="N42" s="139" t="s">
        <v>842</v>
      </c>
      <c r="O42" s="133" t="s">
        <v>842</v>
      </c>
      <c r="P42" s="133">
        <v>134</v>
      </c>
      <c r="Q42" s="133">
        <v>53</v>
      </c>
    </row>
    <row r="43" spans="1:17" ht="12" customHeight="1">
      <c r="A43" s="66" t="s">
        <v>106</v>
      </c>
      <c r="B43" s="134">
        <v>158</v>
      </c>
      <c r="C43" s="134" t="s">
        <v>804</v>
      </c>
      <c r="D43" s="134" t="s">
        <v>805</v>
      </c>
      <c r="E43" s="134">
        <v>96</v>
      </c>
      <c r="F43" s="134">
        <v>62</v>
      </c>
      <c r="G43" s="115"/>
      <c r="H43" s="141">
        <v>154</v>
      </c>
      <c r="I43" s="141" t="s">
        <v>806</v>
      </c>
      <c r="J43" s="134" t="s">
        <v>807</v>
      </c>
      <c r="K43" s="144">
        <v>61</v>
      </c>
      <c r="L43" s="144">
        <v>44</v>
      </c>
      <c r="M43" s="145">
        <v>288</v>
      </c>
      <c r="N43" s="141" t="s">
        <v>808</v>
      </c>
      <c r="O43" s="134" t="s">
        <v>809</v>
      </c>
      <c r="P43" s="134">
        <v>126</v>
      </c>
      <c r="Q43" s="134">
        <v>104</v>
      </c>
    </row>
    <row r="44" spans="1:17" ht="12" customHeight="1">
      <c r="A44" s="67" t="s">
        <v>27</v>
      </c>
      <c r="B44" s="135">
        <v>123</v>
      </c>
      <c r="C44" s="135" t="s">
        <v>810</v>
      </c>
      <c r="D44" s="135" t="s">
        <v>811</v>
      </c>
      <c r="E44" s="135">
        <v>76</v>
      </c>
      <c r="F44" s="133" t="s">
        <v>842</v>
      </c>
      <c r="G44" s="136"/>
      <c r="H44" s="151">
        <v>137</v>
      </c>
      <c r="I44" s="151">
        <v>80</v>
      </c>
      <c r="J44" s="135" t="s">
        <v>812</v>
      </c>
      <c r="K44" s="146">
        <v>64</v>
      </c>
      <c r="L44" s="135" t="s">
        <v>842</v>
      </c>
      <c r="M44" s="147">
        <v>243</v>
      </c>
      <c r="N44" s="151" t="s">
        <v>813</v>
      </c>
      <c r="O44" s="135">
        <v>160</v>
      </c>
      <c r="P44" s="135">
        <v>136</v>
      </c>
      <c r="Q44" s="135" t="s">
        <v>842</v>
      </c>
    </row>
    <row r="45" spans="1:17">
      <c r="A45" s="93" t="s">
        <v>1310</v>
      </c>
    </row>
    <row r="48" spans="1:17">
      <c r="A48" s="2" t="s">
        <v>1360</v>
      </c>
      <c r="B48" s="1"/>
      <c r="C48" s="1"/>
      <c r="D48" s="1"/>
      <c r="E48" s="1"/>
      <c r="F48" s="70"/>
      <c r="G48" s="70"/>
      <c r="H48" s="70"/>
      <c r="I48" s="70"/>
    </row>
    <row r="49" spans="1:10">
      <c r="A49" s="70"/>
      <c r="B49" s="70"/>
      <c r="C49" s="70"/>
      <c r="D49" s="70"/>
      <c r="E49" s="70"/>
      <c r="F49" s="70"/>
      <c r="G49" s="70"/>
      <c r="H49" s="70"/>
      <c r="I49" s="70"/>
    </row>
    <row r="50" spans="1:10">
      <c r="A50" s="207" t="s">
        <v>1312</v>
      </c>
      <c r="B50" s="210" t="s">
        <v>830</v>
      </c>
      <c r="C50" s="210"/>
      <c r="D50" s="210"/>
      <c r="E50" s="210"/>
      <c r="F50" s="210"/>
      <c r="G50" s="210"/>
      <c r="H50" s="210"/>
      <c r="I50" s="5"/>
    </row>
    <row r="51" spans="1:10">
      <c r="A51" s="207"/>
      <c r="B51" s="116" t="s">
        <v>755</v>
      </c>
      <c r="C51" s="116" t="s">
        <v>758</v>
      </c>
      <c r="D51" s="116" t="s">
        <v>755</v>
      </c>
      <c r="E51" s="116" t="s">
        <v>759</v>
      </c>
      <c r="F51" s="116" t="s">
        <v>759</v>
      </c>
      <c r="G51" s="116" t="s">
        <v>755</v>
      </c>
      <c r="H51" s="116" t="s">
        <v>759</v>
      </c>
      <c r="I51" s="116" t="s">
        <v>759</v>
      </c>
    </row>
    <row r="52" spans="1:10">
      <c r="A52" s="207"/>
      <c r="B52" s="116">
        <v>1979</v>
      </c>
      <c r="C52" s="116">
        <v>1982</v>
      </c>
      <c r="D52" s="116">
        <v>1992</v>
      </c>
      <c r="E52" s="116">
        <v>1996</v>
      </c>
      <c r="F52" s="116">
        <v>2001</v>
      </c>
      <c r="G52" s="116">
        <v>2002</v>
      </c>
      <c r="H52" s="116">
        <v>2006</v>
      </c>
      <c r="I52" s="116" t="s">
        <v>775</v>
      </c>
    </row>
    <row r="53" spans="1:10">
      <c r="A53" s="64" t="s">
        <v>151</v>
      </c>
      <c r="B53" s="133" t="s">
        <v>1028</v>
      </c>
      <c r="C53" s="133">
        <v>11</v>
      </c>
      <c r="D53" s="133" t="s">
        <v>1154</v>
      </c>
      <c r="E53" s="133">
        <v>19</v>
      </c>
      <c r="F53" s="133" t="s">
        <v>920</v>
      </c>
      <c r="G53" s="133" t="s">
        <v>1161</v>
      </c>
      <c r="H53" s="133">
        <v>20</v>
      </c>
      <c r="I53" s="133" t="s">
        <v>983</v>
      </c>
    </row>
    <row r="54" spans="1:10">
      <c r="A54" s="64" t="s">
        <v>152</v>
      </c>
      <c r="B54" s="134" t="s">
        <v>1233</v>
      </c>
      <c r="C54" s="134" t="s">
        <v>864</v>
      </c>
      <c r="D54" s="134" t="s">
        <v>1234</v>
      </c>
      <c r="E54" s="134" t="s">
        <v>1235</v>
      </c>
      <c r="F54" s="134">
        <v>59</v>
      </c>
      <c r="G54" s="134" t="s">
        <v>1236</v>
      </c>
      <c r="H54" s="134" t="s">
        <v>1224</v>
      </c>
      <c r="I54" s="134" t="s">
        <v>1237</v>
      </c>
    </row>
    <row r="55" spans="1:10">
      <c r="A55" s="64" t="s">
        <v>153</v>
      </c>
      <c r="B55" s="133" t="s">
        <v>754</v>
      </c>
      <c r="C55" s="133" t="s">
        <v>754</v>
      </c>
      <c r="D55" s="133" t="s">
        <v>1010</v>
      </c>
      <c r="E55" s="133" t="s">
        <v>922</v>
      </c>
      <c r="F55" s="133" t="s">
        <v>923</v>
      </c>
      <c r="G55" s="133" t="s">
        <v>1010</v>
      </c>
      <c r="H55" s="133" t="s">
        <v>924</v>
      </c>
      <c r="I55" s="133" t="s">
        <v>1013</v>
      </c>
    </row>
    <row r="56" spans="1:10">
      <c r="A56" s="64" t="s">
        <v>831</v>
      </c>
      <c r="B56" s="134" t="s">
        <v>1017</v>
      </c>
      <c r="C56" s="134" t="s">
        <v>994</v>
      </c>
      <c r="D56" s="134" t="s">
        <v>850</v>
      </c>
      <c r="E56" s="134" t="s">
        <v>1238</v>
      </c>
      <c r="F56" s="134" t="s">
        <v>1010</v>
      </c>
      <c r="G56" s="134" t="s">
        <v>1010</v>
      </c>
      <c r="H56" s="134" t="s">
        <v>1227</v>
      </c>
      <c r="I56" s="134" t="s">
        <v>1239</v>
      </c>
    </row>
    <row r="57" spans="1:10">
      <c r="A57" s="64" t="s">
        <v>837</v>
      </c>
      <c r="B57" s="133" t="s">
        <v>754</v>
      </c>
      <c r="C57" s="133" t="s">
        <v>754</v>
      </c>
      <c r="D57" s="133" t="s">
        <v>1018</v>
      </c>
      <c r="E57" s="133">
        <v>1</v>
      </c>
      <c r="F57" s="133" t="s">
        <v>1229</v>
      </c>
      <c r="G57" s="133" t="s">
        <v>851</v>
      </c>
      <c r="H57" s="133" t="s">
        <v>977</v>
      </c>
      <c r="I57" s="133">
        <v>3</v>
      </c>
    </row>
    <row r="58" spans="1:10">
      <c r="A58" s="64" t="s">
        <v>832</v>
      </c>
      <c r="B58" s="134" t="s">
        <v>1240</v>
      </c>
      <c r="C58" s="134" t="s">
        <v>1059</v>
      </c>
      <c r="D58" s="134" t="s">
        <v>1050</v>
      </c>
      <c r="E58" s="134" t="s">
        <v>1017</v>
      </c>
      <c r="F58" s="134" t="s">
        <v>1017</v>
      </c>
      <c r="G58" s="134" t="s">
        <v>924</v>
      </c>
      <c r="H58" s="134" t="s">
        <v>974</v>
      </c>
      <c r="I58" s="134" t="s">
        <v>1238</v>
      </c>
    </row>
    <row r="59" spans="1:10">
      <c r="A59" s="207" t="s">
        <v>1312</v>
      </c>
      <c r="B59" s="210" t="s">
        <v>833</v>
      </c>
      <c r="C59" s="210"/>
      <c r="D59" s="210"/>
      <c r="E59" s="210"/>
      <c r="F59" s="210"/>
      <c r="G59" s="210"/>
      <c r="H59" s="210"/>
      <c r="I59" s="5"/>
      <c r="J59" s="193"/>
    </row>
    <row r="60" spans="1:10">
      <c r="A60" s="207"/>
      <c r="B60" s="116" t="s">
        <v>755</v>
      </c>
      <c r="C60" s="116" t="s">
        <v>758</v>
      </c>
      <c r="D60" s="116" t="s">
        <v>755</v>
      </c>
      <c r="E60" s="116" t="s">
        <v>759</v>
      </c>
      <c r="F60" s="116" t="s">
        <v>759</v>
      </c>
      <c r="G60" s="116" t="s">
        <v>755</v>
      </c>
      <c r="H60" s="116" t="s">
        <v>759</v>
      </c>
      <c r="I60" s="116" t="s">
        <v>759</v>
      </c>
      <c r="J60" s="116" t="s">
        <v>755</v>
      </c>
    </row>
    <row r="61" spans="1:10">
      <c r="A61" s="207"/>
      <c r="B61" s="116">
        <v>1979</v>
      </c>
      <c r="C61" s="116">
        <v>1982</v>
      </c>
      <c r="D61" s="116">
        <v>1992</v>
      </c>
      <c r="E61" s="116">
        <v>1996</v>
      </c>
      <c r="F61" s="116">
        <v>2001</v>
      </c>
      <c r="G61" s="116">
        <v>2002</v>
      </c>
      <c r="H61" s="116">
        <v>2006</v>
      </c>
      <c r="I61" s="116" t="s">
        <v>775</v>
      </c>
      <c r="J61" s="116">
        <v>2013</v>
      </c>
    </row>
    <row r="62" spans="1:10">
      <c r="A62" s="64" t="s">
        <v>151</v>
      </c>
      <c r="B62" s="133" t="s">
        <v>1215</v>
      </c>
      <c r="C62" s="133" t="s">
        <v>754</v>
      </c>
      <c r="D62" s="133" t="s">
        <v>1077</v>
      </c>
      <c r="E62" s="133">
        <v>22</v>
      </c>
      <c r="F62" s="133" t="s">
        <v>914</v>
      </c>
      <c r="G62" s="133" t="s">
        <v>1219</v>
      </c>
      <c r="H62" s="133">
        <v>20</v>
      </c>
      <c r="I62" s="133" t="s">
        <v>1220</v>
      </c>
      <c r="J62" s="133">
        <v>44.6</v>
      </c>
    </row>
    <row r="63" spans="1:10">
      <c r="A63" s="64" t="s">
        <v>152</v>
      </c>
      <c r="B63" s="134" t="s">
        <v>1216</v>
      </c>
      <c r="C63" s="134" t="s">
        <v>754</v>
      </c>
      <c r="D63" s="134" t="s">
        <v>1089</v>
      </c>
      <c r="E63" s="134" t="s">
        <v>1221</v>
      </c>
      <c r="F63" s="134" t="s">
        <v>1222</v>
      </c>
      <c r="G63" s="134" t="s">
        <v>1223</v>
      </c>
      <c r="H63" s="134" t="s">
        <v>1224</v>
      </c>
      <c r="I63" s="134" t="s">
        <v>1225</v>
      </c>
      <c r="J63" s="134">
        <v>47.8</v>
      </c>
    </row>
    <row r="64" spans="1:10">
      <c r="A64" s="64" t="s">
        <v>153</v>
      </c>
      <c r="B64" s="133" t="s">
        <v>754</v>
      </c>
      <c r="C64" s="133" t="s">
        <v>754</v>
      </c>
      <c r="D64" s="133" t="s">
        <v>1217</v>
      </c>
      <c r="E64" s="133" t="s">
        <v>878</v>
      </c>
      <c r="F64" s="133" t="s">
        <v>917</v>
      </c>
      <c r="G64" s="133" t="s">
        <v>1226</v>
      </c>
      <c r="H64" s="133" t="s">
        <v>924</v>
      </c>
      <c r="I64" s="133" t="s">
        <v>1016</v>
      </c>
      <c r="J64" s="133">
        <v>0.8</v>
      </c>
    </row>
    <row r="65" spans="1:10">
      <c r="A65" s="64" t="s">
        <v>834</v>
      </c>
      <c r="B65" s="134" t="s">
        <v>975</v>
      </c>
      <c r="C65" s="134" t="s">
        <v>754</v>
      </c>
      <c r="D65" s="134" t="s">
        <v>852</v>
      </c>
      <c r="E65" s="134" t="s">
        <v>1227</v>
      </c>
      <c r="F65" s="134" t="s">
        <v>1004</v>
      </c>
      <c r="G65" s="134" t="s">
        <v>1228</v>
      </c>
      <c r="H65" s="134" t="s">
        <v>1227</v>
      </c>
      <c r="I65" s="134" t="s">
        <v>1227</v>
      </c>
      <c r="J65" s="134">
        <v>0.7</v>
      </c>
    </row>
    <row r="66" spans="1:10">
      <c r="A66" s="64" t="s">
        <v>836</v>
      </c>
      <c r="B66" s="133" t="s">
        <v>754</v>
      </c>
      <c r="C66" s="133" t="s">
        <v>754</v>
      </c>
      <c r="D66" s="133" t="s">
        <v>1218</v>
      </c>
      <c r="E66" s="133" t="s">
        <v>1229</v>
      </c>
      <c r="F66" s="133" t="s">
        <v>977</v>
      </c>
      <c r="G66" s="133" t="s">
        <v>1230</v>
      </c>
      <c r="H66" s="133" t="s">
        <v>977</v>
      </c>
      <c r="I66" s="133" t="s">
        <v>1017</v>
      </c>
      <c r="J66" s="133">
        <v>0.7</v>
      </c>
    </row>
    <row r="67" spans="1:10">
      <c r="A67" s="65" t="s">
        <v>835</v>
      </c>
      <c r="B67" s="134" t="s">
        <v>1232</v>
      </c>
      <c r="C67" s="134" t="s">
        <v>754</v>
      </c>
      <c r="D67" s="134" t="s">
        <v>850</v>
      </c>
      <c r="E67" s="134" t="s">
        <v>1003</v>
      </c>
      <c r="F67" s="134" t="s">
        <v>1218</v>
      </c>
      <c r="G67" s="134" t="s">
        <v>1231</v>
      </c>
      <c r="H67" s="134" t="s">
        <v>974</v>
      </c>
      <c r="I67" s="134" t="s">
        <v>1227</v>
      </c>
      <c r="J67" s="134">
        <v>3.3</v>
      </c>
    </row>
    <row r="68" spans="1:10">
      <c r="A68" s="180" t="s">
        <v>1362</v>
      </c>
      <c r="B68" s="1"/>
      <c r="C68" s="1"/>
      <c r="D68" s="1"/>
      <c r="E68" s="1"/>
      <c r="F68" s="1"/>
      <c r="G68" s="1"/>
      <c r="H68" s="70"/>
      <c r="I68" s="70"/>
    </row>
  </sheetData>
  <mergeCells count="13">
    <mergeCell ref="A50:A52"/>
    <mergeCell ref="B50:H50"/>
    <mergeCell ref="B59:H59"/>
    <mergeCell ref="B4:F4"/>
    <mergeCell ref="H4:L4"/>
    <mergeCell ref="B17:F17"/>
    <mergeCell ref="H17:L17"/>
    <mergeCell ref="A59:A61"/>
    <mergeCell ref="M17:Q17"/>
    <mergeCell ref="B29:F29"/>
    <mergeCell ref="H29:L29"/>
    <mergeCell ref="M29:Q29"/>
    <mergeCell ref="A29:A31"/>
  </mergeCells>
  <pageMargins left="0.70866141732283472" right="0.70866141732283472" top="0.74803149606299213" bottom="0.74803149606299213" header="0.31496062992125984" footer="0.31496062992125984"/>
  <pageSetup firstPageNumber="77" orientation="landscape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  <ignoredErrors>
    <ignoredError sqref="C42:D44 I43:J44 N43:O44 B53:I58 B62:I67 C38:L39 C34:C37 P34:Q37 D37:L37 D34:L34 C20:L23 C7:J9 C41:L41 C40:E40 G40:L40 M36:O36 O33 D35:L35 O35 D36:J36 L36 M38:Q39 M37:O37 M20:Q23 M41:Q41 M40:Q40 E33:L3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dimension ref="A2:H47"/>
  <sheetViews>
    <sheetView view="pageLayout" workbookViewId="0">
      <selection activeCell="H13" sqref="H13"/>
    </sheetView>
  </sheetViews>
  <sheetFormatPr baseColWidth="10" defaultRowHeight="15"/>
  <cols>
    <col min="1" max="1" width="31.7109375" customWidth="1"/>
    <col min="2" max="2" width="14.7109375" customWidth="1"/>
    <col min="3" max="3" width="12.28515625" customWidth="1"/>
    <col min="4" max="4" width="9.5703125" customWidth="1"/>
    <col min="5" max="5" width="9.7109375" customWidth="1"/>
    <col min="6" max="6" width="10.28515625" customWidth="1"/>
  </cols>
  <sheetData>
    <row r="2" spans="1:8">
      <c r="A2" s="2" t="s">
        <v>1300</v>
      </c>
      <c r="B2" s="1"/>
      <c r="C2" s="1"/>
      <c r="D2" s="1"/>
      <c r="E2" s="1"/>
      <c r="F2" s="70"/>
      <c r="G2" s="32"/>
      <c r="H2" s="32"/>
    </row>
    <row r="3" spans="1:8">
      <c r="A3" s="70"/>
      <c r="B3" s="70"/>
      <c r="C3" s="70"/>
      <c r="D3" s="70"/>
      <c r="E3" s="70"/>
      <c r="F3" s="70"/>
      <c r="G3" s="32"/>
      <c r="H3" s="32"/>
    </row>
    <row r="4" spans="1:8">
      <c r="A4" s="207" t="s">
        <v>1313</v>
      </c>
      <c r="B4" s="207"/>
      <c r="C4" s="116" t="s">
        <v>759</v>
      </c>
      <c r="D4" s="116" t="s">
        <v>759</v>
      </c>
      <c r="E4" s="116" t="s">
        <v>759</v>
      </c>
      <c r="F4" s="116" t="s">
        <v>759</v>
      </c>
      <c r="G4" s="32"/>
      <c r="H4" s="32"/>
    </row>
    <row r="5" spans="1:8">
      <c r="A5" s="207"/>
      <c r="B5" s="207"/>
      <c r="C5" s="116">
        <v>1996</v>
      </c>
      <c r="D5" s="116">
        <v>2001</v>
      </c>
      <c r="E5" s="116">
        <v>2006</v>
      </c>
      <c r="F5" s="116" t="s">
        <v>775</v>
      </c>
      <c r="G5" s="32"/>
      <c r="H5" s="32"/>
    </row>
    <row r="6" spans="1:8">
      <c r="A6" s="211" t="s">
        <v>840</v>
      </c>
      <c r="B6" s="211"/>
      <c r="C6" s="133" t="s">
        <v>925</v>
      </c>
      <c r="D6" s="133" t="s">
        <v>926</v>
      </c>
      <c r="E6" s="133" t="s">
        <v>926</v>
      </c>
      <c r="F6" s="133">
        <v>26</v>
      </c>
      <c r="G6" s="32"/>
      <c r="H6" s="32"/>
    </row>
    <row r="7" spans="1:8">
      <c r="A7" s="211" t="s">
        <v>841</v>
      </c>
      <c r="B7" s="211"/>
      <c r="C7" s="134" t="s">
        <v>928</v>
      </c>
      <c r="D7" s="134" t="s">
        <v>929</v>
      </c>
      <c r="E7" s="134" t="s">
        <v>930</v>
      </c>
      <c r="F7" s="134" t="s">
        <v>1241</v>
      </c>
      <c r="G7" s="32"/>
      <c r="H7" s="32"/>
    </row>
    <row r="8" spans="1:8">
      <c r="A8" s="212" t="s">
        <v>838</v>
      </c>
      <c r="B8" s="212"/>
      <c r="C8" s="133" t="s">
        <v>1242</v>
      </c>
      <c r="D8" s="133">
        <v>29</v>
      </c>
      <c r="E8" s="133">
        <v>27</v>
      </c>
      <c r="F8" s="133" t="s">
        <v>1243</v>
      </c>
      <c r="G8" s="32"/>
      <c r="H8" s="32"/>
    </row>
    <row r="9" spans="1:8">
      <c r="A9" s="93" t="s">
        <v>1309</v>
      </c>
      <c r="G9" s="32"/>
      <c r="H9" s="32"/>
    </row>
    <row r="11" spans="1:8">
      <c r="A11" s="2" t="s">
        <v>1327</v>
      </c>
      <c r="B11" s="61"/>
      <c r="C11" s="61"/>
      <c r="D11" s="61"/>
      <c r="E11" s="47"/>
    </row>
    <row r="12" spans="1:8">
      <c r="A12" s="47"/>
      <c r="B12" s="47"/>
      <c r="C12" s="47"/>
      <c r="D12" s="47"/>
      <c r="E12" s="47"/>
    </row>
    <row r="13" spans="1:8">
      <c r="A13" s="175"/>
      <c r="B13" s="201" t="s">
        <v>1328</v>
      </c>
      <c r="C13" s="201"/>
      <c r="D13" s="201"/>
      <c r="E13" s="201"/>
    </row>
    <row r="14" spans="1:8">
      <c r="A14" s="175" t="s">
        <v>816</v>
      </c>
      <c r="B14" s="116" t="s">
        <v>759</v>
      </c>
      <c r="C14" s="116" t="s">
        <v>759</v>
      </c>
      <c r="D14" s="116" t="s">
        <v>759</v>
      </c>
      <c r="E14" s="116" t="s">
        <v>759</v>
      </c>
    </row>
    <row r="15" spans="1:8">
      <c r="A15" s="175" t="s">
        <v>817</v>
      </c>
      <c r="B15" s="116">
        <v>1996</v>
      </c>
      <c r="C15" s="116">
        <v>2001</v>
      </c>
      <c r="D15" s="116">
        <v>2006</v>
      </c>
      <c r="E15" s="116" t="s">
        <v>775</v>
      </c>
    </row>
    <row r="16" spans="1:8">
      <c r="A16" s="64" t="s">
        <v>821</v>
      </c>
      <c r="B16" s="133" t="s">
        <v>1146</v>
      </c>
      <c r="C16" s="133" t="s">
        <v>1147</v>
      </c>
      <c r="D16" s="133">
        <v>79</v>
      </c>
      <c r="E16" s="133">
        <v>48</v>
      </c>
    </row>
    <row r="17" spans="1:5">
      <c r="A17" s="64" t="s">
        <v>797</v>
      </c>
      <c r="B17" s="134">
        <v>94</v>
      </c>
      <c r="C17" s="134">
        <v>87.5</v>
      </c>
      <c r="D17" s="134">
        <v>72</v>
      </c>
      <c r="E17" s="134">
        <v>40</v>
      </c>
    </row>
    <row r="18" spans="1:5">
      <c r="A18" s="64" t="s">
        <v>798</v>
      </c>
      <c r="B18" s="133" t="s">
        <v>970</v>
      </c>
      <c r="C18" s="133" t="s">
        <v>1149</v>
      </c>
      <c r="D18" s="133" t="s">
        <v>754</v>
      </c>
      <c r="E18" s="133" t="s">
        <v>754</v>
      </c>
    </row>
    <row r="19" spans="1:5">
      <c r="A19" s="64" t="s">
        <v>827</v>
      </c>
      <c r="B19" s="134"/>
      <c r="C19" s="134"/>
      <c r="D19" s="134">
        <v>58</v>
      </c>
      <c r="E19" s="134">
        <v>42</v>
      </c>
    </row>
    <row r="20" spans="1:5">
      <c r="A20" s="64" t="s">
        <v>828</v>
      </c>
      <c r="B20" s="133" t="s">
        <v>754</v>
      </c>
      <c r="C20" s="133" t="s">
        <v>754</v>
      </c>
      <c r="D20" s="133">
        <v>31</v>
      </c>
      <c r="E20" s="133">
        <v>22</v>
      </c>
    </row>
    <row r="21" spans="1:5">
      <c r="A21" s="176"/>
      <c r="B21" s="209" t="s">
        <v>1329</v>
      </c>
      <c r="C21" s="209"/>
      <c r="D21" s="209"/>
      <c r="E21" s="209"/>
    </row>
    <row r="22" spans="1:5">
      <c r="A22" s="63" t="s">
        <v>816</v>
      </c>
      <c r="B22" s="116" t="s">
        <v>759</v>
      </c>
      <c r="C22" s="116" t="s">
        <v>759</v>
      </c>
      <c r="D22" s="116" t="s">
        <v>759</v>
      </c>
      <c r="E22" s="116" t="s">
        <v>759</v>
      </c>
    </row>
    <row r="23" spans="1:5">
      <c r="A23" s="63" t="s">
        <v>817</v>
      </c>
      <c r="B23" s="116">
        <v>1996</v>
      </c>
      <c r="C23" s="116">
        <v>2001</v>
      </c>
      <c r="D23" s="116">
        <v>2006</v>
      </c>
      <c r="E23" s="116" t="s">
        <v>775</v>
      </c>
    </row>
    <row r="24" spans="1:5">
      <c r="A24" s="64" t="s">
        <v>821</v>
      </c>
      <c r="B24" s="133" t="s">
        <v>1150</v>
      </c>
      <c r="C24" s="133" t="s">
        <v>1151</v>
      </c>
      <c r="D24" s="133">
        <v>69</v>
      </c>
      <c r="E24" s="133">
        <v>34</v>
      </c>
    </row>
    <row r="25" spans="1:5">
      <c r="A25" s="64" t="s">
        <v>797</v>
      </c>
      <c r="B25" s="134" t="s">
        <v>866</v>
      </c>
      <c r="C25" s="134" t="s">
        <v>1152</v>
      </c>
      <c r="D25" s="134">
        <v>52</v>
      </c>
      <c r="E25" s="134">
        <v>21</v>
      </c>
    </row>
    <row r="26" spans="1:5">
      <c r="A26" s="64" t="s">
        <v>798</v>
      </c>
      <c r="B26" s="133" t="s">
        <v>1153</v>
      </c>
      <c r="C26" s="133" t="s">
        <v>1154</v>
      </c>
      <c r="D26" s="133" t="s">
        <v>754</v>
      </c>
      <c r="E26" s="133" t="s">
        <v>754</v>
      </c>
    </row>
    <row r="27" spans="1:5">
      <c r="A27" s="64" t="s">
        <v>827</v>
      </c>
      <c r="B27" s="134" t="s">
        <v>754</v>
      </c>
      <c r="C27" s="134" t="s">
        <v>754</v>
      </c>
      <c r="D27" s="134">
        <v>27</v>
      </c>
      <c r="E27" s="134">
        <v>19</v>
      </c>
    </row>
    <row r="28" spans="1:5">
      <c r="A28" s="64" t="s">
        <v>828</v>
      </c>
      <c r="B28" s="133" t="s">
        <v>754</v>
      </c>
      <c r="C28" s="133" t="s">
        <v>754</v>
      </c>
      <c r="D28" s="133">
        <v>31</v>
      </c>
      <c r="E28" s="133">
        <v>15</v>
      </c>
    </row>
    <row r="29" spans="1:5">
      <c r="A29" s="176"/>
      <c r="B29" s="209" t="s">
        <v>1330</v>
      </c>
      <c r="C29" s="209"/>
      <c r="D29" s="209"/>
      <c r="E29" s="209"/>
    </row>
    <row r="30" spans="1:5">
      <c r="A30" s="63" t="s">
        <v>816</v>
      </c>
      <c r="B30" s="116" t="s">
        <v>759</v>
      </c>
      <c r="C30" s="116" t="s">
        <v>759</v>
      </c>
      <c r="D30" s="116" t="s">
        <v>759</v>
      </c>
      <c r="E30" s="116" t="s">
        <v>759</v>
      </c>
    </row>
    <row r="31" spans="1:5">
      <c r="A31" s="63" t="s">
        <v>817</v>
      </c>
      <c r="B31" s="116">
        <v>1996</v>
      </c>
      <c r="C31" s="116">
        <v>2001</v>
      </c>
      <c r="D31" s="116">
        <v>2006</v>
      </c>
      <c r="E31" s="116" t="s">
        <v>775</v>
      </c>
    </row>
    <row r="32" spans="1:5">
      <c r="A32" s="64" t="s">
        <v>821</v>
      </c>
      <c r="B32" s="133" t="s">
        <v>1155</v>
      </c>
      <c r="C32" s="133" t="s">
        <v>1156</v>
      </c>
      <c r="D32" s="133">
        <v>143</v>
      </c>
      <c r="E32" s="133">
        <v>80</v>
      </c>
    </row>
    <row r="33" spans="1:6">
      <c r="A33" s="64" t="s">
        <v>797</v>
      </c>
      <c r="B33" s="134" t="s">
        <v>1157</v>
      </c>
      <c r="C33" s="134" t="s">
        <v>1158</v>
      </c>
      <c r="D33" s="134">
        <v>121</v>
      </c>
      <c r="E33" s="134">
        <v>61</v>
      </c>
    </row>
    <row r="34" spans="1:6">
      <c r="A34" s="64" t="s">
        <v>798</v>
      </c>
      <c r="B34" s="133" t="s">
        <v>1159</v>
      </c>
      <c r="C34" s="133" t="s">
        <v>1160</v>
      </c>
      <c r="D34" s="133" t="s">
        <v>754</v>
      </c>
      <c r="E34" s="133" t="s">
        <v>754</v>
      </c>
    </row>
    <row r="35" spans="1:6">
      <c r="A35" s="64" t="s">
        <v>827</v>
      </c>
      <c r="B35" s="134" t="s">
        <v>754</v>
      </c>
      <c r="C35" s="134" t="s">
        <v>754</v>
      </c>
      <c r="D35" s="134">
        <v>84</v>
      </c>
      <c r="E35" s="134">
        <v>61</v>
      </c>
    </row>
    <row r="36" spans="1:6">
      <c r="A36" s="65" t="s">
        <v>828</v>
      </c>
      <c r="B36" s="133" t="s">
        <v>754</v>
      </c>
      <c r="C36" s="133" t="s">
        <v>754</v>
      </c>
      <c r="D36" s="133">
        <v>61</v>
      </c>
      <c r="E36" s="133">
        <v>37</v>
      </c>
    </row>
    <row r="37" spans="1:6">
      <c r="A37" s="93" t="s">
        <v>1309</v>
      </c>
      <c r="B37" s="71"/>
      <c r="C37" s="71"/>
      <c r="D37" s="71"/>
      <c r="E37" s="71"/>
    </row>
    <row r="39" spans="1:6">
      <c r="A39" s="2" t="s">
        <v>1302</v>
      </c>
      <c r="B39" s="71"/>
      <c r="C39" s="71"/>
      <c r="D39" s="71"/>
      <c r="E39" s="71"/>
      <c r="F39" s="47"/>
    </row>
    <row r="40" spans="1:6">
      <c r="A40" s="71"/>
      <c r="B40" s="71"/>
      <c r="C40" s="71"/>
      <c r="D40" s="71"/>
      <c r="E40" s="71"/>
      <c r="F40" s="47"/>
    </row>
    <row r="41" spans="1:6">
      <c r="A41" s="172" t="s">
        <v>1314</v>
      </c>
      <c r="B41" s="116" t="s">
        <v>755</v>
      </c>
      <c r="C41" s="116" t="s">
        <v>755</v>
      </c>
      <c r="D41" s="116" t="s">
        <v>755</v>
      </c>
      <c r="E41" s="116" t="s">
        <v>755</v>
      </c>
      <c r="F41" s="47"/>
    </row>
    <row r="42" spans="1:6">
      <c r="A42" s="172"/>
      <c r="B42" s="116">
        <v>1979</v>
      </c>
      <c r="C42" s="116">
        <v>1992</v>
      </c>
      <c r="D42" s="116">
        <v>2002</v>
      </c>
      <c r="E42" s="116">
        <v>2002</v>
      </c>
      <c r="F42" s="47"/>
    </row>
    <row r="43" spans="1:6">
      <c r="A43" s="72" t="s">
        <v>844</v>
      </c>
      <c r="B43" s="133" t="s">
        <v>944</v>
      </c>
      <c r="C43" s="133" t="s">
        <v>982</v>
      </c>
      <c r="D43" s="133" t="s">
        <v>982</v>
      </c>
      <c r="E43" s="133">
        <v>26</v>
      </c>
      <c r="F43" s="47"/>
    </row>
    <row r="44" spans="1:6">
      <c r="A44" s="72" t="s">
        <v>845</v>
      </c>
      <c r="B44" s="134" t="s">
        <v>1244</v>
      </c>
      <c r="C44" s="134" t="s">
        <v>1245</v>
      </c>
      <c r="D44" s="134" t="s">
        <v>1246</v>
      </c>
      <c r="E44" s="134">
        <v>20.6</v>
      </c>
      <c r="F44" s="47"/>
    </row>
    <row r="45" spans="1:6">
      <c r="A45" s="72" t="s">
        <v>838</v>
      </c>
      <c r="B45" s="133">
        <v>31</v>
      </c>
      <c r="C45" s="133">
        <v>30</v>
      </c>
      <c r="D45" s="133">
        <v>27</v>
      </c>
      <c r="E45" s="133">
        <v>23.5</v>
      </c>
      <c r="F45" s="47"/>
    </row>
    <row r="46" spans="1:6" ht="24">
      <c r="A46" s="73" t="s">
        <v>839</v>
      </c>
      <c r="B46" s="134" t="s">
        <v>931</v>
      </c>
      <c r="C46" s="134" t="s">
        <v>931</v>
      </c>
      <c r="D46" s="134" t="s">
        <v>932</v>
      </c>
      <c r="E46" s="134">
        <v>2.2799999999999998</v>
      </c>
      <c r="F46" s="47"/>
    </row>
    <row r="47" spans="1:6">
      <c r="A47" s="93" t="s">
        <v>1326</v>
      </c>
      <c r="B47" s="47"/>
      <c r="C47" s="47"/>
      <c r="D47" s="47"/>
      <c r="E47" s="47"/>
      <c r="F47" s="47"/>
    </row>
  </sheetData>
  <mergeCells count="7">
    <mergeCell ref="B29:E29"/>
    <mergeCell ref="A4:B5"/>
    <mergeCell ref="A6:B6"/>
    <mergeCell ref="A7:B7"/>
    <mergeCell ref="A8:B8"/>
    <mergeCell ref="B13:E13"/>
    <mergeCell ref="B21:E21"/>
  </mergeCells>
  <pageMargins left="0.70866141732283472" right="0.70866141732283472" top="0.74803149606299213" bottom="0.74803149606299213" header="0.31496062992125984" footer="0.31496062992125984"/>
  <pageSetup paperSize="9" firstPageNumber="79" orientation="landscape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&amp;L&amp;"Arial,Normal"&amp;8Démographie&amp;R&amp;"Arial,Normal"&amp;8 &amp;"Arial,Gras"&amp;P</oddFooter>
  </headerFooter>
  <ignoredErrors>
    <ignoredError sqref="C6:C8 E6:E8 D6:D8 F7:F8 B18:E23 B24:E31 B32:C33 B43:D46 B34:C34 B16:C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view="pageLayout" workbookViewId="0">
      <selection activeCell="A15" sqref="A15"/>
    </sheetView>
  </sheetViews>
  <sheetFormatPr baseColWidth="10" defaultRowHeight="15"/>
  <cols>
    <col min="1" max="1" width="81" style="148" customWidth="1"/>
    <col min="2" max="2" width="5.5703125" style="148" hidden="1" customWidth="1"/>
    <col min="3" max="3" width="1.85546875" style="148" hidden="1" customWidth="1"/>
    <col min="4" max="4" width="0.5703125" style="148" customWidth="1"/>
    <col min="5" max="5" width="0.28515625" style="148" customWidth="1"/>
    <col min="6" max="6" width="22.140625" style="148" hidden="1" customWidth="1"/>
    <col min="7" max="7" width="11.42578125" customWidth="1"/>
  </cols>
  <sheetData>
    <row r="1" spans="1:8">
      <c r="A1" s="152"/>
    </row>
    <row r="2" spans="1:8" ht="20.25">
      <c r="A2" s="153" t="s">
        <v>1288</v>
      </c>
      <c r="B2" s="149"/>
    </row>
    <row r="3" spans="1:8" ht="20.25" customHeight="1">
      <c r="A3" s="153"/>
      <c r="B3" s="149"/>
    </row>
    <row r="4" spans="1:8" ht="20.25" customHeight="1">
      <c r="A4" s="153"/>
      <c r="B4" s="149"/>
    </row>
    <row r="5" spans="1:8" ht="17.25" customHeight="1" thickBot="1">
      <c r="A5" s="160" t="s">
        <v>1285</v>
      </c>
    </row>
    <row r="6" spans="1:8" ht="36" customHeight="1" thickTop="1">
      <c r="A6" s="164" t="s">
        <v>1275</v>
      </c>
      <c r="B6" s="150"/>
      <c r="C6" s="150"/>
      <c r="D6" s="150"/>
      <c r="E6" s="150"/>
      <c r="F6" s="150"/>
      <c r="G6" s="89"/>
      <c r="H6" s="89"/>
    </row>
    <row r="7" spans="1:8" ht="36" customHeight="1">
      <c r="A7" s="165" t="s">
        <v>1276</v>
      </c>
      <c r="B7" s="150"/>
      <c r="C7" s="150"/>
      <c r="D7" s="150"/>
      <c r="E7" s="150"/>
      <c r="F7" s="150"/>
      <c r="G7" s="89"/>
      <c r="H7" s="89"/>
    </row>
    <row r="8" spans="1:8" ht="36" customHeight="1">
      <c r="A8" s="165" t="s">
        <v>1277</v>
      </c>
      <c r="B8" s="150"/>
      <c r="C8" s="150"/>
      <c r="D8" s="150"/>
      <c r="E8" s="150"/>
      <c r="F8" s="150"/>
      <c r="G8" s="89"/>
      <c r="H8" s="89"/>
    </row>
    <row r="9" spans="1:8" ht="36" customHeight="1">
      <c r="A9" s="165" t="s">
        <v>1346</v>
      </c>
      <c r="B9" s="150"/>
      <c r="C9" s="150"/>
      <c r="D9" s="150"/>
      <c r="E9" s="150"/>
      <c r="F9" s="150"/>
      <c r="G9" s="89"/>
      <c r="H9" s="89"/>
    </row>
    <row r="10" spans="1:8" ht="36" customHeight="1">
      <c r="A10" s="170" t="s">
        <v>1278</v>
      </c>
      <c r="B10" s="150"/>
      <c r="C10" s="150"/>
      <c r="D10" s="150"/>
      <c r="E10" s="150"/>
      <c r="F10" s="150"/>
      <c r="G10" s="89"/>
      <c r="H10" s="89"/>
    </row>
    <row r="11" spans="1:8" ht="36" customHeight="1">
      <c r="A11" s="170" t="s">
        <v>1279</v>
      </c>
      <c r="B11" s="150"/>
      <c r="C11" s="150"/>
      <c r="D11" s="150"/>
      <c r="E11" s="150"/>
      <c r="F11" s="150"/>
      <c r="G11" s="89"/>
      <c r="H11" s="89"/>
    </row>
    <row r="12" spans="1:8" ht="36" customHeight="1">
      <c r="A12" s="170" t="s">
        <v>1280</v>
      </c>
      <c r="B12" s="150"/>
      <c r="C12" s="150"/>
      <c r="D12" s="150"/>
      <c r="E12" s="150"/>
      <c r="F12" s="150"/>
      <c r="G12" s="89"/>
      <c r="H12" s="89"/>
    </row>
    <row r="13" spans="1:8" ht="36" customHeight="1">
      <c r="A13" s="170" t="s">
        <v>1281</v>
      </c>
      <c r="B13" s="150"/>
      <c r="C13" s="150"/>
      <c r="D13" s="150"/>
      <c r="E13" s="150"/>
      <c r="F13" s="150"/>
      <c r="G13" s="89"/>
      <c r="H13" s="89"/>
    </row>
    <row r="14" spans="1:8" ht="36" customHeight="1">
      <c r="A14" s="170" t="s">
        <v>1364</v>
      </c>
      <c r="B14" s="150"/>
      <c r="C14" s="150"/>
      <c r="D14" s="150"/>
      <c r="E14" s="150"/>
      <c r="F14" s="150"/>
      <c r="G14" s="89"/>
      <c r="H14" s="89"/>
    </row>
    <row r="15" spans="1:8" ht="36" customHeight="1">
      <c r="A15" s="165" t="s">
        <v>1340</v>
      </c>
      <c r="B15" s="150"/>
      <c r="C15" s="150"/>
      <c r="D15" s="150"/>
      <c r="E15" s="150"/>
      <c r="F15" s="150"/>
      <c r="G15" s="89"/>
      <c r="H15" s="89"/>
    </row>
    <row r="16" spans="1:8" ht="36" customHeight="1">
      <c r="A16" s="165" t="s">
        <v>1282</v>
      </c>
      <c r="B16" s="150"/>
      <c r="C16" s="150"/>
      <c r="D16" s="150"/>
      <c r="E16" s="150"/>
      <c r="F16" s="150"/>
      <c r="G16" s="89"/>
      <c r="H16" s="89"/>
    </row>
    <row r="17" spans="1:8" ht="36" customHeight="1">
      <c r="A17" s="165" t="s">
        <v>1283</v>
      </c>
      <c r="B17" s="150"/>
      <c r="C17" s="150"/>
      <c r="D17" s="150"/>
      <c r="E17" s="150"/>
      <c r="F17" s="150"/>
      <c r="G17" s="89"/>
      <c r="H17" s="89"/>
    </row>
    <row r="18" spans="1:8" ht="36" customHeight="1">
      <c r="A18" s="165" t="s">
        <v>1320</v>
      </c>
      <c r="B18" s="150"/>
      <c r="C18" s="150"/>
      <c r="D18" s="150"/>
      <c r="E18" s="150"/>
      <c r="F18" s="150"/>
      <c r="G18" s="89"/>
      <c r="H18" s="89"/>
    </row>
    <row r="19" spans="1:8" ht="36" customHeight="1">
      <c r="A19" s="165" t="s">
        <v>1284</v>
      </c>
      <c r="B19" s="150"/>
      <c r="C19" s="150"/>
      <c r="D19" s="150"/>
      <c r="E19" s="150"/>
      <c r="F19" s="150"/>
      <c r="G19" s="89"/>
      <c r="H19" s="89"/>
    </row>
    <row r="20" spans="1:8" ht="20.25" customHeight="1">
      <c r="A20" s="165" t="s">
        <v>1353</v>
      </c>
      <c r="B20" s="150"/>
      <c r="C20" s="150"/>
      <c r="D20" s="150"/>
      <c r="E20" s="150"/>
      <c r="F20" s="150"/>
      <c r="G20" s="89"/>
      <c r="H20" s="89"/>
    </row>
    <row r="21" spans="1:8" ht="36" customHeight="1">
      <c r="A21" s="165" t="s">
        <v>1355</v>
      </c>
      <c r="B21" s="150"/>
      <c r="C21" s="150"/>
      <c r="D21" s="150"/>
      <c r="E21" s="150"/>
      <c r="F21" s="150"/>
      <c r="G21" s="89"/>
      <c r="H21" s="89"/>
    </row>
    <row r="22" spans="1:8" ht="36" customHeight="1">
      <c r="A22" s="165" t="s">
        <v>1303</v>
      </c>
      <c r="B22" s="150"/>
      <c r="C22" s="150"/>
      <c r="D22" s="150"/>
      <c r="E22" s="150"/>
      <c r="F22" s="150"/>
      <c r="G22" s="89"/>
      <c r="H22" s="89"/>
    </row>
    <row r="23" spans="1:8" ht="36" customHeight="1">
      <c r="A23" s="165" t="s">
        <v>1290</v>
      </c>
      <c r="B23" s="150"/>
      <c r="C23" s="150"/>
      <c r="D23" s="150"/>
      <c r="E23" s="150"/>
      <c r="F23" s="150"/>
      <c r="G23" s="89"/>
      <c r="H23" s="89"/>
    </row>
    <row r="24" spans="1:8" ht="36" customHeight="1">
      <c r="A24" s="165" t="s">
        <v>1291</v>
      </c>
      <c r="B24" s="150"/>
      <c r="C24" s="150"/>
      <c r="D24" s="150"/>
      <c r="E24" s="150"/>
      <c r="F24" s="150"/>
      <c r="G24" s="89"/>
      <c r="H24" s="89"/>
    </row>
    <row r="25" spans="1:8" ht="36" customHeight="1">
      <c r="A25" s="165" t="s">
        <v>1292</v>
      </c>
      <c r="B25" s="150"/>
      <c r="C25" s="150"/>
      <c r="D25" s="150"/>
      <c r="E25" s="150"/>
      <c r="F25" s="150"/>
      <c r="G25" s="89"/>
      <c r="H25" s="89"/>
    </row>
    <row r="26" spans="1:8" ht="36" customHeight="1">
      <c r="A26" s="165" t="s">
        <v>1293</v>
      </c>
      <c r="B26" s="150"/>
      <c r="C26" s="150"/>
      <c r="D26" s="150"/>
      <c r="E26" s="150"/>
      <c r="F26" s="150"/>
      <c r="G26" s="89"/>
      <c r="H26" s="89"/>
    </row>
    <row r="27" spans="1:8" ht="36" customHeight="1">
      <c r="A27" s="165" t="s">
        <v>1304</v>
      </c>
      <c r="B27" s="150"/>
      <c r="C27" s="150"/>
      <c r="D27" s="150"/>
      <c r="E27" s="150"/>
      <c r="F27" s="150"/>
      <c r="G27" s="89"/>
      <c r="H27" s="89"/>
    </row>
    <row r="28" spans="1:8" ht="36" customHeight="1">
      <c r="A28" s="165" t="s">
        <v>1323</v>
      </c>
      <c r="B28" s="150"/>
      <c r="C28" s="150"/>
      <c r="D28" s="150"/>
      <c r="E28" s="150"/>
      <c r="F28" s="150"/>
      <c r="G28" s="89"/>
      <c r="H28" s="89"/>
    </row>
    <row r="29" spans="1:8" ht="36" customHeight="1">
      <c r="A29" s="165" t="s">
        <v>1305</v>
      </c>
      <c r="B29" s="150"/>
      <c r="C29" s="150"/>
      <c r="D29" s="150"/>
      <c r="E29" s="150"/>
      <c r="F29" s="150"/>
      <c r="G29" s="89"/>
      <c r="H29" s="89"/>
    </row>
    <row r="30" spans="1:8" ht="36" customHeight="1">
      <c r="A30" s="165" t="s">
        <v>1296</v>
      </c>
      <c r="B30" s="150"/>
      <c r="C30" s="150"/>
      <c r="D30" s="150"/>
      <c r="E30" s="150"/>
      <c r="F30" s="150"/>
      <c r="G30" s="89"/>
      <c r="H30" s="89"/>
    </row>
    <row r="31" spans="1:8" ht="36" customHeight="1">
      <c r="A31" s="165" t="s">
        <v>1306</v>
      </c>
      <c r="B31" s="150"/>
      <c r="C31" s="150"/>
      <c r="D31" s="150"/>
      <c r="E31" s="150"/>
      <c r="F31" s="150"/>
      <c r="G31" s="89"/>
      <c r="H31" s="89"/>
    </row>
    <row r="32" spans="1:8" ht="36" customHeight="1">
      <c r="A32" s="165" t="s">
        <v>1298</v>
      </c>
      <c r="B32" s="150"/>
      <c r="C32" s="150"/>
      <c r="D32" s="150"/>
      <c r="E32" s="150"/>
      <c r="F32" s="150"/>
      <c r="G32" s="89"/>
      <c r="H32" s="89"/>
    </row>
    <row r="33" spans="1:8" ht="36" customHeight="1">
      <c r="A33" s="165" t="s">
        <v>1299</v>
      </c>
      <c r="B33" s="150"/>
      <c r="C33" s="150"/>
      <c r="D33" s="150"/>
      <c r="E33" s="150"/>
      <c r="F33" s="150"/>
      <c r="G33" s="89"/>
      <c r="H33" s="89"/>
    </row>
    <row r="34" spans="1:8" ht="20.25" customHeight="1">
      <c r="A34" s="165" t="s">
        <v>1361</v>
      </c>
      <c r="B34" s="150"/>
      <c r="C34" s="150"/>
      <c r="D34" s="150"/>
      <c r="E34" s="150"/>
      <c r="F34" s="150"/>
      <c r="G34" s="89"/>
      <c r="H34" s="89"/>
    </row>
    <row r="35" spans="1:8" ht="36" customHeight="1">
      <c r="A35" s="165" t="s">
        <v>1307</v>
      </c>
      <c r="B35" s="150"/>
      <c r="C35" s="150"/>
      <c r="D35" s="150"/>
      <c r="E35" s="150"/>
      <c r="F35" s="150"/>
      <c r="G35" s="89"/>
      <c r="H35" s="89"/>
    </row>
    <row r="36" spans="1:8" ht="36" customHeight="1">
      <c r="A36" s="165" t="s">
        <v>1301</v>
      </c>
      <c r="B36" s="150"/>
      <c r="C36" s="150"/>
      <c r="D36" s="150"/>
      <c r="E36" s="150"/>
      <c r="F36" s="150"/>
      <c r="G36" s="89"/>
      <c r="H36" s="89"/>
    </row>
    <row r="37" spans="1:8" ht="36" customHeight="1" thickBot="1">
      <c r="A37" s="171" t="s">
        <v>1302</v>
      </c>
      <c r="B37" s="150"/>
      <c r="C37" s="150"/>
      <c r="D37" s="150"/>
      <c r="E37" s="150"/>
      <c r="F37" s="150"/>
      <c r="G37" s="89"/>
      <c r="H37" s="89"/>
    </row>
    <row r="38" spans="1:8" ht="28.35" customHeight="1" thickTop="1">
      <c r="A38" s="150"/>
      <c r="B38" s="150"/>
      <c r="C38" s="150"/>
      <c r="D38" s="150"/>
      <c r="E38" s="150"/>
      <c r="F38" s="150"/>
    </row>
  </sheetData>
  <pageMargins left="0.98425196850393704" right="0.82677165354330717" top="0.74803149606299213" bottom="0.74803149606299213" header="0.31496062992125984" footer="0.31496062992125984"/>
  <pageSetup paperSize="9" firstPageNumber="59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J61"/>
  <sheetViews>
    <sheetView showGridLines="0" view="pageLayout" topLeftCell="A7" workbookViewId="0">
      <selection activeCell="D9" sqref="D9"/>
    </sheetView>
  </sheetViews>
  <sheetFormatPr baseColWidth="10" defaultRowHeight="10.5" customHeight="1"/>
  <cols>
    <col min="1" max="1" width="17.7109375" style="10" customWidth="1"/>
    <col min="2" max="3" width="8.7109375" style="53" customWidth="1"/>
    <col min="4" max="4" width="6.7109375" style="53" customWidth="1"/>
    <col min="5" max="5" width="8.7109375" style="53" customWidth="1"/>
    <col min="6" max="7" width="6.7109375" style="53" customWidth="1"/>
    <col min="8" max="8" width="8.7109375" style="53" customWidth="1"/>
    <col min="9" max="9" width="6.7109375" style="53" customWidth="1"/>
    <col min="10" max="10" width="9.85546875" style="53" bestFit="1" customWidth="1"/>
    <col min="11" max="16384" width="11.42578125" style="10"/>
  </cols>
  <sheetData>
    <row r="2" spans="1:10" ht="10.5" customHeight="1">
      <c r="A2" s="38" t="s">
        <v>1275</v>
      </c>
    </row>
    <row r="3" spans="1:10" ht="12" customHeight="1"/>
    <row r="4" spans="1:10" ht="18" customHeight="1">
      <c r="A4" s="111" t="s">
        <v>160</v>
      </c>
      <c r="B4" s="99">
        <v>1961</v>
      </c>
      <c r="C4" s="99">
        <v>1979</v>
      </c>
      <c r="D4" s="99">
        <v>1982</v>
      </c>
      <c r="E4" s="99">
        <v>1992</v>
      </c>
      <c r="F4" s="99">
        <v>1996</v>
      </c>
      <c r="G4" s="99">
        <v>2001</v>
      </c>
      <c r="H4" s="99">
        <v>2002</v>
      </c>
      <c r="I4" s="99">
        <v>2006</v>
      </c>
      <c r="J4" s="99">
        <v>2013</v>
      </c>
    </row>
    <row r="5" spans="1:10" ht="10.15" customHeight="1">
      <c r="B5" s="100"/>
      <c r="C5" s="100"/>
      <c r="D5" s="100"/>
      <c r="E5" s="100"/>
      <c r="F5" s="100"/>
      <c r="G5" s="100"/>
      <c r="H5" s="100"/>
      <c r="I5" s="100"/>
      <c r="J5" s="100"/>
    </row>
    <row r="6" spans="1:10" ht="12" customHeight="1">
      <c r="A6" s="16" t="s">
        <v>132</v>
      </c>
      <c r="B6" s="92"/>
      <c r="C6" s="92"/>
      <c r="D6" s="92"/>
      <c r="E6" s="92"/>
      <c r="F6" s="92"/>
      <c r="G6" s="92"/>
      <c r="H6" s="92"/>
      <c r="I6" s="92"/>
      <c r="J6" s="92"/>
    </row>
    <row r="7" spans="1:10" ht="10.9" customHeight="1">
      <c r="A7" s="85" t="s">
        <v>24</v>
      </c>
      <c r="B7" s="101">
        <v>2082511</v>
      </c>
      <c r="C7" s="173">
        <v>3366169</v>
      </c>
      <c r="D7" s="102" t="s">
        <v>754</v>
      </c>
      <c r="E7" s="173">
        <v>4915555</v>
      </c>
      <c r="F7" s="102" t="s">
        <v>754</v>
      </c>
      <c r="G7" s="102" t="s">
        <v>754</v>
      </c>
      <c r="H7" s="173">
        <v>6769914</v>
      </c>
      <c r="I7" s="102" t="s">
        <v>754</v>
      </c>
      <c r="J7" s="101">
        <v>10008749</v>
      </c>
    </row>
    <row r="8" spans="1:10" ht="10.9" customHeight="1">
      <c r="A8" s="8" t="s">
        <v>126</v>
      </c>
      <c r="B8" s="179">
        <v>1020558</v>
      </c>
      <c r="C8" s="179">
        <v>1595978</v>
      </c>
      <c r="D8" s="103" t="s">
        <v>754</v>
      </c>
      <c r="E8" s="179">
        <v>2390336</v>
      </c>
      <c r="F8" s="103" t="s">
        <v>754</v>
      </c>
      <c r="G8" s="103" t="s">
        <v>754</v>
      </c>
      <c r="H8" s="179">
        <v>3284119</v>
      </c>
      <c r="I8" s="103" t="s">
        <v>754</v>
      </c>
      <c r="J8" s="179">
        <v>4887820</v>
      </c>
    </row>
    <row r="9" spans="1:10" ht="10.9" customHeight="1">
      <c r="A9" s="8" t="s">
        <v>127</v>
      </c>
      <c r="B9" s="179">
        <v>1061953</v>
      </c>
      <c r="C9" s="179">
        <v>1770191</v>
      </c>
      <c r="D9" s="103" t="s">
        <v>754</v>
      </c>
      <c r="E9" s="179">
        <v>2525219</v>
      </c>
      <c r="F9" s="103" t="s">
        <v>754</v>
      </c>
      <c r="G9" s="103" t="s">
        <v>754</v>
      </c>
      <c r="H9" s="179">
        <v>3485795</v>
      </c>
      <c r="I9" s="103" t="s">
        <v>754</v>
      </c>
      <c r="J9" s="179">
        <v>5120929</v>
      </c>
    </row>
    <row r="10" spans="1:10" ht="10.9" customHeight="1">
      <c r="A10" s="24" t="s">
        <v>134</v>
      </c>
      <c r="B10" s="104" t="s">
        <v>754</v>
      </c>
      <c r="C10" s="105" t="s">
        <v>754</v>
      </c>
      <c r="D10" s="104" t="s">
        <v>754</v>
      </c>
      <c r="E10" s="105">
        <v>1756197</v>
      </c>
      <c r="F10" s="104" t="s">
        <v>754</v>
      </c>
      <c r="G10" s="104" t="s">
        <v>754</v>
      </c>
      <c r="H10" s="105">
        <v>2630133</v>
      </c>
      <c r="I10" s="104" t="s">
        <v>754</v>
      </c>
      <c r="J10" s="105">
        <v>4460503</v>
      </c>
    </row>
    <row r="11" spans="1:10" ht="10.9" customHeight="1">
      <c r="A11" s="24" t="s">
        <v>133</v>
      </c>
      <c r="B11" s="104" t="s">
        <v>754</v>
      </c>
      <c r="C11" s="105" t="s">
        <v>754</v>
      </c>
      <c r="D11" s="104" t="s">
        <v>754</v>
      </c>
      <c r="E11" s="105">
        <v>3159358</v>
      </c>
      <c r="F11" s="104" t="s">
        <v>754</v>
      </c>
      <c r="G11" s="104" t="s">
        <v>754</v>
      </c>
      <c r="H11" s="105">
        <v>4139781</v>
      </c>
      <c r="I11" s="104" t="s">
        <v>754</v>
      </c>
      <c r="J11" s="105">
        <v>5548246</v>
      </c>
    </row>
    <row r="12" spans="1:10" ht="10.9" customHeight="1">
      <c r="A12" s="25" t="s">
        <v>124</v>
      </c>
      <c r="B12" s="104" t="s">
        <v>754</v>
      </c>
      <c r="C12" s="104" t="s">
        <v>848</v>
      </c>
      <c r="D12" s="104" t="s">
        <v>754</v>
      </c>
      <c r="E12" s="104" t="s">
        <v>848</v>
      </c>
      <c r="F12" s="104" t="s">
        <v>754</v>
      </c>
      <c r="G12" s="104" t="s">
        <v>754</v>
      </c>
      <c r="H12" s="104" t="s">
        <v>849</v>
      </c>
      <c r="I12" s="104" t="s">
        <v>754</v>
      </c>
      <c r="J12" s="104" t="s">
        <v>754</v>
      </c>
    </row>
    <row r="13" spans="1:10" ht="10.9" customHeight="1">
      <c r="A13" s="25" t="s">
        <v>161</v>
      </c>
      <c r="B13" s="104" t="s">
        <v>754</v>
      </c>
      <c r="C13" s="104" t="s">
        <v>850</v>
      </c>
      <c r="D13" s="104" t="s">
        <v>754</v>
      </c>
      <c r="E13" s="104" t="s">
        <v>851</v>
      </c>
      <c r="F13" s="104" t="s">
        <v>754</v>
      </c>
      <c r="G13" s="104" t="s">
        <v>754</v>
      </c>
      <c r="H13" s="104" t="s">
        <v>852</v>
      </c>
      <c r="I13" s="104" t="s">
        <v>754</v>
      </c>
      <c r="J13" s="104" t="s">
        <v>754</v>
      </c>
    </row>
    <row r="14" spans="1:10" ht="14.25" customHeight="1">
      <c r="A14" s="16" t="s">
        <v>135</v>
      </c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0" ht="10.9" customHeight="1">
      <c r="A15" s="25" t="s">
        <v>24</v>
      </c>
      <c r="B15" s="104" t="s">
        <v>853</v>
      </c>
      <c r="C15" s="104" t="s">
        <v>842</v>
      </c>
      <c r="D15" s="104" t="s">
        <v>854</v>
      </c>
      <c r="E15" s="104" t="s">
        <v>855</v>
      </c>
      <c r="F15" s="104" t="s">
        <v>842</v>
      </c>
      <c r="G15" s="104" t="s">
        <v>842</v>
      </c>
      <c r="H15" s="104" t="s">
        <v>856</v>
      </c>
      <c r="I15" s="104" t="s">
        <v>842</v>
      </c>
      <c r="J15" s="104">
        <v>63.84</v>
      </c>
    </row>
    <row r="16" spans="1:10" ht="10.9" customHeight="1">
      <c r="A16" s="10" t="s">
        <v>126</v>
      </c>
      <c r="B16" s="103" t="s">
        <v>842</v>
      </c>
      <c r="C16" s="103" t="s">
        <v>842</v>
      </c>
      <c r="D16" s="103" t="s">
        <v>842</v>
      </c>
      <c r="E16" s="103" t="s">
        <v>857</v>
      </c>
      <c r="F16" s="103" t="s">
        <v>842</v>
      </c>
      <c r="G16" s="103" t="s">
        <v>842</v>
      </c>
      <c r="H16" s="103" t="s">
        <v>858</v>
      </c>
      <c r="I16" s="103" t="s">
        <v>842</v>
      </c>
      <c r="J16" s="103" t="s">
        <v>842</v>
      </c>
    </row>
    <row r="17" spans="1:10" ht="10.9" customHeight="1">
      <c r="A17" s="10" t="s">
        <v>127</v>
      </c>
      <c r="B17" s="103" t="s">
        <v>842</v>
      </c>
      <c r="C17" s="103" t="s">
        <v>842</v>
      </c>
      <c r="D17" s="103" t="s">
        <v>842</v>
      </c>
      <c r="E17" s="103" t="s">
        <v>859</v>
      </c>
      <c r="F17" s="103" t="s">
        <v>842</v>
      </c>
      <c r="G17" s="103" t="s">
        <v>842</v>
      </c>
      <c r="H17" s="103" t="s">
        <v>860</v>
      </c>
      <c r="I17" s="103" t="s">
        <v>842</v>
      </c>
      <c r="J17" s="103" t="s">
        <v>842</v>
      </c>
    </row>
    <row r="18" spans="1:10" ht="10.9" customHeight="1">
      <c r="A18" s="24" t="s">
        <v>134</v>
      </c>
      <c r="B18" s="104" t="s">
        <v>842</v>
      </c>
      <c r="C18" s="104" t="s">
        <v>842</v>
      </c>
      <c r="D18" s="104" t="s">
        <v>842</v>
      </c>
      <c r="E18" s="104" t="s">
        <v>842</v>
      </c>
      <c r="F18" s="104" t="s">
        <v>842</v>
      </c>
      <c r="G18" s="104" t="s">
        <v>842</v>
      </c>
      <c r="H18" s="104" t="s">
        <v>842</v>
      </c>
      <c r="I18" s="104" t="s">
        <v>842</v>
      </c>
      <c r="J18" s="104">
        <v>64.739999999999995</v>
      </c>
    </row>
    <row r="19" spans="1:10" ht="10.9" customHeight="1">
      <c r="A19" s="24" t="s">
        <v>133</v>
      </c>
      <c r="B19" s="104" t="s">
        <v>842</v>
      </c>
      <c r="C19" s="104" t="s">
        <v>842</v>
      </c>
      <c r="D19" s="104" t="s">
        <v>842</v>
      </c>
      <c r="E19" s="104" t="s">
        <v>842</v>
      </c>
      <c r="F19" s="104" t="s">
        <v>842</v>
      </c>
      <c r="G19" s="104" t="s">
        <v>842</v>
      </c>
      <c r="H19" s="104" t="s">
        <v>842</v>
      </c>
      <c r="I19" s="104" t="s">
        <v>842</v>
      </c>
      <c r="J19" s="104">
        <v>61.88</v>
      </c>
    </row>
    <row r="20" spans="1:10" ht="15" customHeight="1">
      <c r="A20" s="16" t="s">
        <v>125</v>
      </c>
      <c r="B20" s="106"/>
      <c r="C20" s="106"/>
      <c r="D20" s="106"/>
      <c r="E20" s="106"/>
      <c r="F20" s="106"/>
      <c r="G20" s="106"/>
      <c r="H20" s="106"/>
      <c r="I20" s="106"/>
      <c r="J20" s="106"/>
    </row>
    <row r="21" spans="1:10" ht="10.9" customHeight="1">
      <c r="A21" s="10" t="s">
        <v>126</v>
      </c>
      <c r="B21" s="104" t="s">
        <v>861</v>
      </c>
      <c r="C21" s="104" t="s">
        <v>862</v>
      </c>
      <c r="D21" s="104" t="s">
        <v>754</v>
      </c>
      <c r="E21" s="104" t="s">
        <v>863</v>
      </c>
      <c r="F21" s="104" t="s">
        <v>864</v>
      </c>
      <c r="G21" s="104" t="s">
        <v>807</v>
      </c>
      <c r="H21" s="104" t="s">
        <v>863</v>
      </c>
      <c r="I21" s="104" t="s">
        <v>865</v>
      </c>
      <c r="J21" s="104">
        <v>75.900000000000006</v>
      </c>
    </row>
    <row r="22" spans="1:10" ht="10.9" customHeight="1">
      <c r="A22" s="10" t="s">
        <v>127</v>
      </c>
      <c r="B22" s="104" t="s">
        <v>867</v>
      </c>
      <c r="C22" s="104" t="s">
        <v>868</v>
      </c>
      <c r="D22" s="104" t="s">
        <v>754</v>
      </c>
      <c r="E22" s="104" t="s">
        <v>869</v>
      </c>
      <c r="F22" s="104" t="s">
        <v>870</v>
      </c>
      <c r="G22" s="104" t="s">
        <v>871</v>
      </c>
      <c r="H22" s="104" t="s">
        <v>869</v>
      </c>
      <c r="I22" s="104" t="s">
        <v>872</v>
      </c>
      <c r="J22" s="104">
        <v>24.1</v>
      </c>
    </row>
    <row r="23" spans="1:10" ht="10.9" customHeight="1">
      <c r="A23" s="8" t="s">
        <v>129</v>
      </c>
      <c r="B23" s="104" t="s">
        <v>874</v>
      </c>
      <c r="C23" s="104" t="s">
        <v>875</v>
      </c>
      <c r="D23" s="104" t="s">
        <v>754</v>
      </c>
      <c r="E23" s="104" t="s">
        <v>876</v>
      </c>
      <c r="F23" s="104">
        <v>6</v>
      </c>
      <c r="G23" s="104" t="s">
        <v>877</v>
      </c>
      <c r="H23" s="104" t="s">
        <v>878</v>
      </c>
      <c r="I23" s="107" t="s">
        <v>880</v>
      </c>
      <c r="J23" s="104">
        <v>5.6</v>
      </c>
    </row>
    <row r="24" spans="1:10" ht="12.75" customHeight="1">
      <c r="A24" s="16" t="s">
        <v>140</v>
      </c>
      <c r="B24" s="106"/>
      <c r="C24" s="106"/>
      <c r="D24" s="106"/>
      <c r="E24" s="106"/>
      <c r="F24" s="106"/>
      <c r="G24" s="106"/>
      <c r="H24" s="106"/>
      <c r="I24" s="106"/>
      <c r="J24" s="106"/>
    </row>
    <row r="25" spans="1:10" ht="10.9" customHeight="1">
      <c r="A25" s="25" t="s">
        <v>136</v>
      </c>
      <c r="B25" s="104">
        <v>54</v>
      </c>
      <c r="C25" s="104" t="s">
        <v>754</v>
      </c>
      <c r="D25" s="104" t="s">
        <v>754</v>
      </c>
      <c r="E25" s="104" t="s">
        <v>881</v>
      </c>
      <c r="F25" s="104" t="s">
        <v>882</v>
      </c>
      <c r="G25" s="104" t="s">
        <v>883</v>
      </c>
      <c r="H25" s="104" t="s">
        <v>884</v>
      </c>
      <c r="I25" s="104" t="s">
        <v>885</v>
      </c>
      <c r="J25" s="104">
        <v>36.4</v>
      </c>
    </row>
    <row r="26" spans="1:10" ht="10.9" customHeight="1">
      <c r="A26" s="22" t="s">
        <v>134</v>
      </c>
      <c r="B26" s="103" t="s">
        <v>842</v>
      </c>
      <c r="C26" s="103" t="s">
        <v>842</v>
      </c>
      <c r="D26" s="103" t="s">
        <v>842</v>
      </c>
      <c r="E26" s="103" t="s">
        <v>842</v>
      </c>
      <c r="F26" s="103" t="s">
        <v>842</v>
      </c>
      <c r="G26" s="103" t="s">
        <v>842</v>
      </c>
      <c r="H26" s="103" t="s">
        <v>842</v>
      </c>
      <c r="I26" s="103" t="s">
        <v>842</v>
      </c>
      <c r="J26" s="103">
        <v>32.799999999999997</v>
      </c>
    </row>
    <row r="27" spans="1:10" ht="10.9" customHeight="1">
      <c r="A27" s="22" t="s">
        <v>133</v>
      </c>
      <c r="B27" s="103" t="s">
        <v>842</v>
      </c>
      <c r="C27" s="103" t="s">
        <v>842</v>
      </c>
      <c r="D27" s="103" t="s">
        <v>842</v>
      </c>
      <c r="E27" s="103" t="s">
        <v>842</v>
      </c>
      <c r="F27" s="103" t="s">
        <v>842</v>
      </c>
      <c r="G27" s="103" t="s">
        <v>842</v>
      </c>
      <c r="H27" s="103" t="s">
        <v>842</v>
      </c>
      <c r="I27" s="103" t="s">
        <v>842</v>
      </c>
      <c r="J27" s="103">
        <v>39.299999999999997</v>
      </c>
    </row>
    <row r="28" spans="1:10" ht="10.9" customHeight="1">
      <c r="A28" s="25" t="s">
        <v>141</v>
      </c>
      <c r="B28" s="104" t="s">
        <v>887</v>
      </c>
      <c r="C28" s="100" t="s">
        <v>754</v>
      </c>
      <c r="D28" s="104" t="s">
        <v>888</v>
      </c>
      <c r="E28" s="104" t="s">
        <v>889</v>
      </c>
      <c r="F28" s="104" t="s">
        <v>890</v>
      </c>
      <c r="G28" s="104" t="s">
        <v>878</v>
      </c>
      <c r="H28" s="104" t="s">
        <v>891</v>
      </c>
      <c r="I28" s="104" t="s">
        <v>892</v>
      </c>
      <c r="J28" s="104">
        <v>4.8</v>
      </c>
    </row>
    <row r="29" spans="1:10" ht="10.9" customHeight="1">
      <c r="A29" s="23" t="s">
        <v>134</v>
      </c>
      <c r="B29" s="103" t="s">
        <v>842</v>
      </c>
      <c r="C29" s="103" t="s">
        <v>842</v>
      </c>
      <c r="D29" s="103" t="s">
        <v>842</v>
      </c>
      <c r="E29" s="103" t="s">
        <v>842</v>
      </c>
      <c r="F29" s="103" t="s">
        <v>842</v>
      </c>
      <c r="G29" s="103" t="s">
        <v>842</v>
      </c>
      <c r="H29" s="103" t="s">
        <v>842</v>
      </c>
      <c r="I29" s="103" t="s">
        <v>842</v>
      </c>
      <c r="J29" s="103">
        <v>4.0999999999999996</v>
      </c>
    </row>
    <row r="30" spans="1:10" ht="10.9" customHeight="1">
      <c r="A30" s="23" t="s">
        <v>133</v>
      </c>
      <c r="B30" s="103" t="s">
        <v>842</v>
      </c>
      <c r="C30" s="103" t="s">
        <v>842</v>
      </c>
      <c r="D30" s="103" t="s">
        <v>842</v>
      </c>
      <c r="E30" s="103" t="s">
        <v>842</v>
      </c>
      <c r="F30" s="103" t="s">
        <v>842</v>
      </c>
      <c r="G30" s="103" t="s">
        <v>842</v>
      </c>
      <c r="H30" s="103" t="s">
        <v>842</v>
      </c>
      <c r="I30" s="103" t="s">
        <v>842</v>
      </c>
      <c r="J30" s="103">
        <v>5.4</v>
      </c>
    </row>
    <row r="31" spans="1:10" ht="10.9" customHeight="1">
      <c r="A31" s="25" t="s">
        <v>138</v>
      </c>
      <c r="B31" s="104">
        <v>227</v>
      </c>
      <c r="C31" s="104" t="s">
        <v>754</v>
      </c>
      <c r="D31" s="104">
        <v>286</v>
      </c>
      <c r="E31" s="104">
        <v>202</v>
      </c>
      <c r="F31" s="104" t="s">
        <v>754</v>
      </c>
      <c r="G31" s="104" t="s">
        <v>754</v>
      </c>
      <c r="H31" s="104" t="s">
        <v>842</v>
      </c>
      <c r="I31" s="104" t="s">
        <v>754</v>
      </c>
      <c r="J31" s="104" t="s">
        <v>842</v>
      </c>
    </row>
    <row r="32" spans="1:10" ht="10.9" customHeight="1">
      <c r="A32" s="25" t="s">
        <v>142</v>
      </c>
      <c r="B32" s="103">
        <v>227</v>
      </c>
      <c r="C32" s="103" t="s">
        <v>754</v>
      </c>
      <c r="D32" s="103">
        <v>274</v>
      </c>
      <c r="E32" s="103">
        <v>202</v>
      </c>
      <c r="F32" s="103">
        <v>213</v>
      </c>
      <c r="G32" s="103">
        <v>193</v>
      </c>
      <c r="H32" s="103">
        <v>174</v>
      </c>
      <c r="I32" s="103">
        <v>204</v>
      </c>
      <c r="J32" s="103">
        <v>152.69999999999999</v>
      </c>
    </row>
    <row r="33" spans="1:10" ht="10.9" customHeight="1">
      <c r="A33" s="25" t="s">
        <v>139</v>
      </c>
      <c r="B33" s="104" t="s">
        <v>893</v>
      </c>
      <c r="C33" s="104" t="s">
        <v>842</v>
      </c>
      <c r="D33" s="104" t="s">
        <v>754</v>
      </c>
      <c r="E33" s="107" t="s">
        <v>894</v>
      </c>
      <c r="F33" s="104" t="s">
        <v>842</v>
      </c>
      <c r="G33" s="104" t="s">
        <v>842</v>
      </c>
      <c r="H33" s="104" t="s">
        <v>895</v>
      </c>
      <c r="I33" s="104" t="s">
        <v>842</v>
      </c>
      <c r="J33" s="104">
        <v>2.2999999999999998</v>
      </c>
    </row>
    <row r="34" spans="1:10" ht="10.9" customHeight="1">
      <c r="A34" s="25" t="s">
        <v>143</v>
      </c>
      <c r="B34" s="103" t="s">
        <v>842</v>
      </c>
      <c r="C34" s="103" t="s">
        <v>842</v>
      </c>
      <c r="D34" s="103" t="s">
        <v>754</v>
      </c>
      <c r="E34" s="103" t="s">
        <v>896</v>
      </c>
      <c r="F34" s="103" t="s">
        <v>842</v>
      </c>
      <c r="G34" s="103" t="s">
        <v>842</v>
      </c>
      <c r="H34" s="103" t="s">
        <v>897</v>
      </c>
      <c r="I34" s="103" t="s">
        <v>842</v>
      </c>
      <c r="J34" s="103">
        <v>28.2</v>
      </c>
    </row>
    <row r="35" spans="1:10" ht="13.5" customHeight="1">
      <c r="A35" s="16" t="s">
        <v>144</v>
      </c>
      <c r="B35" s="106"/>
      <c r="C35" s="106"/>
      <c r="D35" s="106"/>
      <c r="E35" s="106"/>
      <c r="F35" s="106"/>
      <c r="G35" s="106"/>
      <c r="H35" s="106"/>
      <c r="I35" s="106"/>
      <c r="J35" s="106"/>
    </row>
    <row r="36" spans="1:10" ht="10.9" customHeight="1">
      <c r="A36" s="25" t="s">
        <v>137</v>
      </c>
      <c r="B36" s="104">
        <v>26</v>
      </c>
      <c r="C36" s="104" t="s">
        <v>754</v>
      </c>
      <c r="D36" s="104" t="s">
        <v>754</v>
      </c>
      <c r="E36" s="104" t="s">
        <v>848</v>
      </c>
      <c r="F36" s="104" t="s">
        <v>754</v>
      </c>
      <c r="G36" s="104" t="s">
        <v>754</v>
      </c>
      <c r="H36" s="104" t="s">
        <v>842</v>
      </c>
      <c r="I36" s="104" t="s">
        <v>754</v>
      </c>
      <c r="J36" s="104">
        <v>8.5</v>
      </c>
    </row>
    <row r="37" spans="1:10" ht="10.9" customHeight="1">
      <c r="A37" s="22" t="s">
        <v>134</v>
      </c>
      <c r="B37" s="103" t="s">
        <v>842</v>
      </c>
      <c r="C37" s="103" t="s">
        <v>842</v>
      </c>
      <c r="D37" s="103" t="s">
        <v>842</v>
      </c>
      <c r="E37" s="103" t="s">
        <v>842</v>
      </c>
      <c r="F37" s="103" t="s">
        <v>842</v>
      </c>
      <c r="G37" s="103" t="s">
        <v>842</v>
      </c>
      <c r="H37" s="103" t="s">
        <v>842</v>
      </c>
      <c r="I37" s="103" t="s">
        <v>842</v>
      </c>
      <c r="J37" s="103">
        <v>7.7</v>
      </c>
    </row>
    <row r="38" spans="1:10" ht="10.9" customHeight="1">
      <c r="A38" s="22" t="s">
        <v>133</v>
      </c>
      <c r="B38" s="103" t="s">
        <v>842</v>
      </c>
      <c r="C38" s="103" t="s">
        <v>842</v>
      </c>
      <c r="D38" s="103" t="s">
        <v>842</v>
      </c>
      <c r="E38" s="103" t="s">
        <v>842</v>
      </c>
      <c r="F38" s="103" t="s">
        <v>842</v>
      </c>
      <c r="G38" s="103" t="s">
        <v>842</v>
      </c>
      <c r="H38" s="103" t="s">
        <v>842</v>
      </c>
      <c r="I38" s="103" t="s">
        <v>842</v>
      </c>
      <c r="J38" s="103">
        <v>9.15</v>
      </c>
    </row>
    <row r="39" spans="1:10" ht="10.9" customHeight="1">
      <c r="A39" s="25" t="s">
        <v>148</v>
      </c>
      <c r="B39" s="104" t="s">
        <v>754</v>
      </c>
      <c r="C39" s="104" t="s">
        <v>754</v>
      </c>
      <c r="D39" s="104">
        <v>52</v>
      </c>
      <c r="E39" s="104" t="s">
        <v>842</v>
      </c>
      <c r="F39" s="104" t="s">
        <v>898</v>
      </c>
      <c r="G39" s="104" t="s">
        <v>899</v>
      </c>
      <c r="H39" s="104" t="s">
        <v>842</v>
      </c>
      <c r="I39" s="104">
        <v>38</v>
      </c>
      <c r="J39" s="104" t="s">
        <v>842</v>
      </c>
    </row>
    <row r="40" spans="1:10" ht="10.9" customHeight="1">
      <c r="A40" s="25" t="s">
        <v>847</v>
      </c>
      <c r="B40" s="103" t="s">
        <v>754</v>
      </c>
      <c r="C40" s="103" t="s">
        <v>754</v>
      </c>
      <c r="D40" s="103">
        <v>71</v>
      </c>
      <c r="E40" s="103" t="s">
        <v>842</v>
      </c>
      <c r="F40" s="103" t="s">
        <v>900</v>
      </c>
      <c r="G40" s="103" t="s">
        <v>901</v>
      </c>
      <c r="H40" s="103" t="s">
        <v>842</v>
      </c>
      <c r="I40" s="103">
        <v>39</v>
      </c>
      <c r="J40" s="103" t="s">
        <v>842</v>
      </c>
    </row>
    <row r="41" spans="1:10" ht="10.9" customHeight="1">
      <c r="A41" s="25" t="s">
        <v>146</v>
      </c>
      <c r="B41" s="104" t="s">
        <v>754</v>
      </c>
      <c r="C41" s="104" t="s">
        <v>754</v>
      </c>
      <c r="D41" s="104">
        <v>123</v>
      </c>
      <c r="E41" s="104" t="s">
        <v>902</v>
      </c>
      <c r="F41" s="104" t="s">
        <v>903</v>
      </c>
      <c r="G41" s="104" t="s">
        <v>904</v>
      </c>
      <c r="H41" s="104">
        <v>90</v>
      </c>
      <c r="I41" s="104">
        <v>76</v>
      </c>
      <c r="J41" s="104">
        <v>68.099999999999994</v>
      </c>
    </row>
    <row r="42" spans="1:10" ht="10.9" customHeight="1">
      <c r="A42" s="25" t="s">
        <v>145</v>
      </c>
      <c r="B42" s="103" t="s">
        <v>754</v>
      </c>
      <c r="C42" s="103" t="s">
        <v>754</v>
      </c>
      <c r="D42" s="103">
        <v>137</v>
      </c>
      <c r="E42" s="103" t="s">
        <v>905</v>
      </c>
      <c r="F42" s="103" t="s">
        <v>906</v>
      </c>
      <c r="G42" s="103">
        <v>75</v>
      </c>
      <c r="H42" s="103">
        <v>62</v>
      </c>
      <c r="I42" s="103">
        <v>64</v>
      </c>
      <c r="J42" s="103">
        <v>41</v>
      </c>
    </row>
    <row r="43" spans="1:10" ht="24" customHeight="1">
      <c r="A43" s="181" t="s">
        <v>846</v>
      </c>
      <c r="B43" s="104" t="s">
        <v>754</v>
      </c>
      <c r="C43" s="104" t="s">
        <v>754</v>
      </c>
      <c r="D43" s="104">
        <v>243</v>
      </c>
      <c r="E43" s="104">
        <v>162</v>
      </c>
      <c r="F43" s="104" t="s">
        <v>907</v>
      </c>
      <c r="G43" s="104" t="s">
        <v>908</v>
      </c>
      <c r="H43" s="104" t="s">
        <v>909</v>
      </c>
      <c r="I43" s="104">
        <v>136</v>
      </c>
      <c r="J43" s="104">
        <v>106.3</v>
      </c>
    </row>
    <row r="44" spans="1:10" ht="10.9" customHeight="1">
      <c r="A44" s="25" t="s">
        <v>147</v>
      </c>
      <c r="B44" s="103" t="s">
        <v>754</v>
      </c>
      <c r="C44" s="103" t="s">
        <v>754</v>
      </c>
      <c r="D44" s="103" t="s">
        <v>842</v>
      </c>
      <c r="E44" s="103" t="s">
        <v>911</v>
      </c>
      <c r="F44" s="103" t="s">
        <v>842</v>
      </c>
      <c r="G44" s="103" t="s">
        <v>842</v>
      </c>
      <c r="H44" s="103" t="s">
        <v>912</v>
      </c>
      <c r="I44" s="103" t="s">
        <v>913</v>
      </c>
      <c r="J44" s="103">
        <v>335.5</v>
      </c>
    </row>
    <row r="45" spans="1:10" ht="14.25" customHeight="1">
      <c r="A45" s="16" t="s">
        <v>149</v>
      </c>
      <c r="B45" s="106"/>
      <c r="C45" s="106"/>
      <c r="D45" s="106"/>
      <c r="E45" s="106"/>
      <c r="F45" s="106"/>
      <c r="G45" s="106"/>
      <c r="H45" s="106"/>
      <c r="I45" s="106"/>
      <c r="J45" s="106"/>
    </row>
    <row r="46" spans="1:10" ht="10.9" customHeight="1">
      <c r="A46" s="25" t="s">
        <v>150</v>
      </c>
      <c r="B46" s="104"/>
      <c r="C46" s="104"/>
      <c r="D46" s="104"/>
      <c r="E46" s="104"/>
      <c r="F46" s="104"/>
      <c r="G46" s="104"/>
      <c r="H46" s="104"/>
      <c r="I46" s="104"/>
      <c r="J46" s="104"/>
    </row>
    <row r="47" spans="1:10" ht="10.9" customHeight="1">
      <c r="A47" s="21" t="s">
        <v>151</v>
      </c>
      <c r="B47" s="103" t="s">
        <v>842</v>
      </c>
      <c r="C47" s="103" t="s">
        <v>842</v>
      </c>
      <c r="D47" s="103" t="s">
        <v>842</v>
      </c>
      <c r="E47" s="103" t="s">
        <v>842</v>
      </c>
      <c r="F47" s="103">
        <v>22</v>
      </c>
      <c r="G47" s="103" t="s">
        <v>914</v>
      </c>
      <c r="H47" s="103" t="s">
        <v>842</v>
      </c>
      <c r="I47" s="103" t="s">
        <v>915</v>
      </c>
      <c r="J47" s="103" t="s">
        <v>842</v>
      </c>
    </row>
    <row r="48" spans="1:10" ht="10.9" customHeight="1">
      <c r="A48" s="21" t="s">
        <v>152</v>
      </c>
      <c r="B48" s="104" t="s">
        <v>842</v>
      </c>
      <c r="C48" s="104" t="s">
        <v>842</v>
      </c>
      <c r="D48" s="104" t="s">
        <v>842</v>
      </c>
      <c r="E48" s="104" t="s">
        <v>842</v>
      </c>
      <c r="F48" s="104" t="s">
        <v>754</v>
      </c>
      <c r="G48" s="104" t="s">
        <v>754</v>
      </c>
      <c r="H48" s="104" t="s">
        <v>842</v>
      </c>
      <c r="I48" s="104" t="s">
        <v>916</v>
      </c>
      <c r="J48" s="104" t="s">
        <v>842</v>
      </c>
    </row>
    <row r="49" spans="1:10" ht="10.9" customHeight="1">
      <c r="A49" s="21" t="s">
        <v>153</v>
      </c>
      <c r="B49" s="103" t="s">
        <v>842</v>
      </c>
      <c r="C49" s="103" t="s">
        <v>842</v>
      </c>
      <c r="D49" s="103" t="s">
        <v>842</v>
      </c>
      <c r="E49" s="103" t="s">
        <v>842</v>
      </c>
      <c r="F49" s="103" t="s">
        <v>878</v>
      </c>
      <c r="G49" s="103" t="s">
        <v>917</v>
      </c>
      <c r="H49" s="103" t="s">
        <v>842</v>
      </c>
      <c r="I49" s="103" t="s">
        <v>918</v>
      </c>
      <c r="J49" s="103" t="s">
        <v>842</v>
      </c>
    </row>
    <row r="50" spans="1:10" ht="10.9" customHeight="1">
      <c r="A50" s="25" t="s">
        <v>154</v>
      </c>
      <c r="B50" s="104"/>
      <c r="C50" s="104"/>
      <c r="D50" s="104"/>
      <c r="E50" s="104"/>
      <c r="F50" s="104"/>
      <c r="G50" s="104"/>
      <c r="H50" s="104"/>
      <c r="I50" s="104"/>
      <c r="J50" s="104"/>
    </row>
    <row r="51" spans="1:10" ht="10.9" customHeight="1">
      <c r="A51" s="21" t="s">
        <v>151</v>
      </c>
      <c r="B51" s="103" t="s">
        <v>842</v>
      </c>
      <c r="C51" s="103" t="s">
        <v>842</v>
      </c>
      <c r="D51" s="103" t="s">
        <v>842</v>
      </c>
      <c r="E51" s="103" t="s">
        <v>842</v>
      </c>
      <c r="F51" s="103" t="s">
        <v>919</v>
      </c>
      <c r="G51" s="103" t="s">
        <v>920</v>
      </c>
      <c r="H51" s="103" t="s">
        <v>842</v>
      </c>
      <c r="I51" s="103" t="s">
        <v>921</v>
      </c>
      <c r="J51" s="103" t="s">
        <v>842</v>
      </c>
    </row>
    <row r="52" spans="1:10" ht="10.9" customHeight="1">
      <c r="A52" s="21" t="s">
        <v>152</v>
      </c>
      <c r="B52" s="104" t="s">
        <v>842</v>
      </c>
      <c r="C52" s="104" t="s">
        <v>842</v>
      </c>
      <c r="D52" s="104" t="s">
        <v>842</v>
      </c>
      <c r="E52" s="104" t="s">
        <v>842</v>
      </c>
      <c r="F52" s="104" t="s">
        <v>754</v>
      </c>
      <c r="G52" s="104" t="s">
        <v>754</v>
      </c>
      <c r="H52" s="104" t="s">
        <v>842</v>
      </c>
      <c r="I52" s="104">
        <v>75.3</v>
      </c>
      <c r="J52" s="104" t="s">
        <v>842</v>
      </c>
    </row>
    <row r="53" spans="1:10" ht="10.9" customHeight="1">
      <c r="A53" s="21" t="s">
        <v>153</v>
      </c>
      <c r="B53" s="103" t="s">
        <v>842</v>
      </c>
      <c r="C53" s="103" t="s">
        <v>842</v>
      </c>
      <c r="D53" s="103" t="s">
        <v>842</v>
      </c>
      <c r="E53" s="103" t="s">
        <v>842</v>
      </c>
      <c r="F53" s="103" t="s">
        <v>922</v>
      </c>
      <c r="G53" s="103" t="s">
        <v>923</v>
      </c>
      <c r="H53" s="103" t="s">
        <v>842</v>
      </c>
      <c r="I53" s="103" t="s">
        <v>924</v>
      </c>
      <c r="J53" s="103" t="s">
        <v>842</v>
      </c>
    </row>
    <row r="54" spans="1:10" ht="10.9" customHeight="1">
      <c r="A54" s="25" t="s">
        <v>159</v>
      </c>
      <c r="B54" s="104"/>
      <c r="C54" s="104"/>
      <c r="D54" s="104"/>
      <c r="E54" s="104"/>
      <c r="F54" s="104"/>
      <c r="G54" s="104"/>
      <c r="H54" s="104"/>
      <c r="I54" s="104"/>
      <c r="J54" s="104"/>
    </row>
    <row r="55" spans="1:10" ht="10.9" customHeight="1">
      <c r="A55" s="21" t="s">
        <v>155</v>
      </c>
      <c r="B55" s="103" t="s">
        <v>842</v>
      </c>
      <c r="C55" s="103" t="s">
        <v>842</v>
      </c>
      <c r="D55" s="103" t="s">
        <v>842</v>
      </c>
      <c r="E55" s="103" t="s">
        <v>842</v>
      </c>
      <c r="F55" s="103" t="s">
        <v>925</v>
      </c>
      <c r="G55" s="103" t="s">
        <v>926</v>
      </c>
      <c r="H55" s="103" t="s">
        <v>842</v>
      </c>
      <c r="I55" s="103" t="s">
        <v>927</v>
      </c>
      <c r="J55" s="103" t="s">
        <v>842</v>
      </c>
    </row>
    <row r="56" spans="1:10" ht="10.9" customHeight="1">
      <c r="A56" s="21" t="s">
        <v>156</v>
      </c>
      <c r="B56" s="103" t="s">
        <v>842</v>
      </c>
      <c r="C56" s="103" t="s">
        <v>842</v>
      </c>
      <c r="D56" s="103" t="s">
        <v>842</v>
      </c>
      <c r="E56" s="103" t="s">
        <v>842</v>
      </c>
      <c r="F56" s="103" t="s">
        <v>928</v>
      </c>
      <c r="G56" s="103" t="s">
        <v>929</v>
      </c>
      <c r="H56" s="103" t="s">
        <v>842</v>
      </c>
      <c r="I56" s="103" t="s">
        <v>930</v>
      </c>
      <c r="J56" s="103" t="s">
        <v>842</v>
      </c>
    </row>
    <row r="57" spans="1:10" ht="10.9" customHeight="1">
      <c r="A57" s="25"/>
      <c r="B57" s="104"/>
      <c r="C57" s="104"/>
      <c r="D57" s="104"/>
      <c r="E57" s="104"/>
      <c r="F57" s="104"/>
      <c r="G57" s="104"/>
      <c r="H57" s="104"/>
      <c r="I57" s="104"/>
      <c r="J57" s="104"/>
    </row>
    <row r="58" spans="1:10" ht="25.5" customHeight="1">
      <c r="A58" s="182" t="s">
        <v>157</v>
      </c>
      <c r="B58" s="103" t="s">
        <v>754</v>
      </c>
      <c r="C58" s="103">
        <v>31</v>
      </c>
      <c r="D58" s="103" t="s">
        <v>754</v>
      </c>
      <c r="E58" s="103">
        <v>30</v>
      </c>
      <c r="F58" s="103" t="s">
        <v>754</v>
      </c>
      <c r="G58" s="103" t="s">
        <v>754</v>
      </c>
      <c r="H58" s="103">
        <v>27</v>
      </c>
      <c r="I58" s="103" t="s">
        <v>754</v>
      </c>
      <c r="J58" s="103">
        <v>23.5</v>
      </c>
    </row>
    <row r="59" spans="1:10" ht="10.9" customHeight="1">
      <c r="A59" s="26" t="s">
        <v>158</v>
      </c>
      <c r="B59" s="103" t="s">
        <v>754</v>
      </c>
      <c r="C59" s="103" t="s">
        <v>931</v>
      </c>
      <c r="D59" s="103" t="s">
        <v>754</v>
      </c>
      <c r="E59" s="103">
        <v>2.4</v>
      </c>
      <c r="F59" s="103" t="s">
        <v>754</v>
      </c>
      <c r="G59" s="103" t="s">
        <v>754</v>
      </c>
      <c r="H59" s="103" t="s">
        <v>932</v>
      </c>
      <c r="I59" s="103" t="s">
        <v>754</v>
      </c>
      <c r="J59" s="103">
        <v>2.2799999999999998</v>
      </c>
    </row>
    <row r="60" spans="1:10" ht="12" customHeight="1">
      <c r="A60" s="180" t="s">
        <v>1341</v>
      </c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2" customHeight="1"/>
  </sheetData>
  <pageMargins left="0.98425196850393704" right="0.47244094488188981" top="0.74803149606299213" bottom="0.74803149606299213" header="0.31496062992125984" footer="0.31496062992125984"/>
  <pageSetup firstPageNumber="61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  <ignoredErrors>
    <ignoredError sqref="C12:H13 B15:H17 B21:I23 E25:I25 B28:I28 B33 E33:I34 E36 F39:G43 E41:E44 H43:I44 G47:I56 F49:F56 D59 F59 H59 C59:C6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2:T43"/>
  <sheetViews>
    <sheetView view="pageLayout" workbookViewId="0">
      <selection activeCell="U42" sqref="U42:U43"/>
    </sheetView>
  </sheetViews>
  <sheetFormatPr baseColWidth="10" defaultColWidth="11.5703125" defaultRowHeight="12"/>
  <cols>
    <col min="1" max="1" width="12.140625" style="1" customWidth="1"/>
    <col min="2" max="4" width="5.7109375" style="1" customWidth="1"/>
    <col min="5" max="5" width="0.85546875" style="1" customWidth="1"/>
    <col min="6" max="8" width="5.7109375" style="1" customWidth="1"/>
    <col min="9" max="9" width="0.85546875" style="1" customWidth="1"/>
    <col min="10" max="12" width="6.28515625" style="1" customWidth="1"/>
    <col min="13" max="13" width="0.85546875" style="1" customWidth="1"/>
    <col min="14" max="16" width="5.7109375" style="1" customWidth="1"/>
    <col min="17" max="17" width="0.85546875" style="1" customWidth="1"/>
    <col min="18" max="20" width="5.7109375" style="1" customWidth="1"/>
    <col min="21" max="16384" width="11.5703125" style="1"/>
  </cols>
  <sheetData>
    <row r="2" spans="1:20">
      <c r="A2" s="2" t="s">
        <v>1276</v>
      </c>
    </row>
    <row r="4" spans="1:20">
      <c r="A4" s="1" t="s">
        <v>118</v>
      </c>
      <c r="J4" s="2" t="s">
        <v>27</v>
      </c>
    </row>
    <row r="5" spans="1:20">
      <c r="A5" s="110" t="s">
        <v>0</v>
      </c>
      <c r="B5" s="6"/>
      <c r="C5" s="6">
        <v>1961</v>
      </c>
      <c r="D5" s="6"/>
      <c r="E5" s="5"/>
      <c r="F5" s="6"/>
      <c r="G5" s="6">
        <v>1979</v>
      </c>
      <c r="H5" s="6"/>
      <c r="I5" s="3"/>
      <c r="J5" s="6"/>
      <c r="K5" s="6">
        <v>1992</v>
      </c>
      <c r="L5" s="6"/>
      <c r="M5" s="3"/>
      <c r="N5" s="6"/>
      <c r="O5" s="6">
        <v>2002</v>
      </c>
      <c r="P5" s="20"/>
      <c r="Q5" s="20"/>
      <c r="R5" s="177"/>
      <c r="S5" s="177">
        <v>2013</v>
      </c>
      <c r="T5" s="20"/>
    </row>
    <row r="6" spans="1:20">
      <c r="A6" s="16"/>
      <c r="B6" s="92" t="s">
        <v>119</v>
      </c>
      <c r="C6" s="92" t="s">
        <v>120</v>
      </c>
      <c r="D6" s="92" t="s">
        <v>5</v>
      </c>
      <c r="E6" s="92"/>
      <c r="F6" s="92" t="s">
        <v>119</v>
      </c>
      <c r="G6" s="92" t="s">
        <v>120</v>
      </c>
      <c r="H6" s="92" t="s">
        <v>5</v>
      </c>
      <c r="I6" s="92"/>
      <c r="J6" s="92" t="s">
        <v>119</v>
      </c>
      <c r="K6" s="92" t="s">
        <v>120</v>
      </c>
      <c r="L6" s="92" t="s">
        <v>5</v>
      </c>
      <c r="M6" s="92"/>
      <c r="N6" s="92" t="s">
        <v>119</v>
      </c>
      <c r="O6" s="92" t="s">
        <v>120</v>
      </c>
      <c r="P6" s="92" t="s">
        <v>5</v>
      </c>
      <c r="Q6" s="92"/>
      <c r="R6" s="92" t="s">
        <v>119</v>
      </c>
      <c r="S6" s="92" t="s">
        <v>120</v>
      </c>
      <c r="T6" s="92" t="s">
        <v>5</v>
      </c>
    </row>
    <row r="7" spans="1:20">
      <c r="A7" s="17" t="s">
        <v>121</v>
      </c>
      <c r="B7" s="108" t="s">
        <v>873</v>
      </c>
      <c r="C7" s="108" t="s">
        <v>933</v>
      </c>
      <c r="D7" s="108">
        <v>46</v>
      </c>
      <c r="E7" s="108"/>
      <c r="F7" s="108" t="s">
        <v>934</v>
      </c>
      <c r="G7" s="108" t="s">
        <v>935</v>
      </c>
      <c r="H7" s="108" t="s">
        <v>936</v>
      </c>
      <c r="I7" s="108"/>
      <c r="J7" s="108">
        <v>25</v>
      </c>
      <c r="K7" s="108" t="s">
        <v>937</v>
      </c>
      <c r="L7" s="108" t="s">
        <v>938</v>
      </c>
      <c r="M7" s="108"/>
      <c r="N7" s="108">
        <v>24</v>
      </c>
      <c r="O7" s="108" t="s">
        <v>939</v>
      </c>
      <c r="P7" s="108" t="s">
        <v>940</v>
      </c>
      <c r="Q7" s="108"/>
      <c r="R7" s="108">
        <v>48.6</v>
      </c>
      <c r="S7" s="108">
        <v>44.8</v>
      </c>
      <c r="T7" s="108">
        <v>46.7</v>
      </c>
    </row>
    <row r="8" spans="1:20">
      <c r="A8" s="17" t="s">
        <v>122</v>
      </c>
      <c r="B8" s="183" t="s">
        <v>941</v>
      </c>
      <c r="C8" s="183" t="s">
        <v>942</v>
      </c>
      <c r="D8" s="183" t="s">
        <v>943</v>
      </c>
      <c r="E8" s="183"/>
      <c r="F8" s="183">
        <v>19</v>
      </c>
      <c r="G8" s="183" t="s">
        <v>944</v>
      </c>
      <c r="H8" s="183" t="s">
        <v>945</v>
      </c>
      <c r="I8" s="183"/>
      <c r="J8" s="183" t="s">
        <v>946</v>
      </c>
      <c r="K8" s="183" t="s">
        <v>927</v>
      </c>
      <c r="L8" s="183" t="s">
        <v>947</v>
      </c>
      <c r="M8" s="183"/>
      <c r="N8" s="183">
        <v>22</v>
      </c>
      <c r="O8" s="183" t="s">
        <v>948</v>
      </c>
      <c r="P8" s="183" t="s">
        <v>949</v>
      </c>
      <c r="Q8" s="183"/>
      <c r="R8" s="183">
        <v>47.5</v>
      </c>
      <c r="S8" s="183">
        <v>50.4</v>
      </c>
      <c r="T8" s="183">
        <v>48.8</v>
      </c>
    </row>
    <row r="9" spans="1:20" ht="14.45" customHeight="1">
      <c r="A9" s="17" t="s">
        <v>123</v>
      </c>
      <c r="B9" s="108" t="s">
        <v>950</v>
      </c>
      <c r="C9" s="108" t="s">
        <v>951</v>
      </c>
      <c r="D9" s="108" t="s">
        <v>878</v>
      </c>
      <c r="E9" s="108"/>
      <c r="F9" s="108" t="s">
        <v>952</v>
      </c>
      <c r="G9" s="108" t="s">
        <v>918</v>
      </c>
      <c r="H9" s="108" t="s">
        <v>953</v>
      </c>
      <c r="I9" s="108"/>
      <c r="J9" s="108" t="s">
        <v>954</v>
      </c>
      <c r="K9" s="108" t="s">
        <v>950</v>
      </c>
      <c r="L9" s="108">
        <v>6</v>
      </c>
      <c r="M9" s="108"/>
      <c r="N9" s="108" t="s">
        <v>951</v>
      </c>
      <c r="O9" s="108">
        <v>3</v>
      </c>
      <c r="P9" s="108" t="s">
        <v>891</v>
      </c>
      <c r="Q9" s="108"/>
      <c r="R9" s="108">
        <v>4.0999999999999996</v>
      </c>
      <c r="S9" s="108">
        <v>4.9000000000000004</v>
      </c>
      <c r="T9" s="108">
        <v>4.3</v>
      </c>
    </row>
    <row r="10" spans="1:20">
      <c r="A10" s="18" t="s">
        <v>783</v>
      </c>
      <c r="B10" s="184">
        <v>49</v>
      </c>
      <c r="C10" s="184">
        <v>51</v>
      </c>
      <c r="D10" s="183">
        <v>100</v>
      </c>
      <c r="E10" s="183"/>
      <c r="F10" s="183" t="s">
        <v>955</v>
      </c>
      <c r="G10" s="183" t="s">
        <v>956</v>
      </c>
      <c r="H10" s="183">
        <v>100</v>
      </c>
      <c r="I10" s="183"/>
      <c r="J10" s="183" t="s">
        <v>938</v>
      </c>
      <c r="K10" s="183" t="s">
        <v>957</v>
      </c>
      <c r="L10" s="183">
        <v>100</v>
      </c>
      <c r="M10" s="183"/>
      <c r="N10" s="183" t="s">
        <v>958</v>
      </c>
      <c r="O10" s="183" t="s">
        <v>959</v>
      </c>
      <c r="P10" s="183">
        <v>100</v>
      </c>
      <c r="Q10" s="183"/>
      <c r="R10" s="183">
        <v>48.8</v>
      </c>
      <c r="S10" s="183">
        <v>51.2</v>
      </c>
      <c r="T10" s="183" t="s">
        <v>754</v>
      </c>
    </row>
    <row r="11" spans="1:20">
      <c r="A11" s="37" t="s">
        <v>118</v>
      </c>
      <c r="B11" s="37"/>
      <c r="C11" s="37"/>
      <c r="D11" s="37"/>
      <c r="E11" s="37"/>
      <c r="F11" s="37"/>
      <c r="H11" s="37"/>
      <c r="I11" s="37"/>
      <c r="J11" s="187" t="s">
        <v>134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0">
      <c r="A12" s="110" t="s">
        <v>0</v>
      </c>
      <c r="B12" s="6"/>
      <c r="C12" s="6">
        <v>1961</v>
      </c>
      <c r="D12" s="6"/>
      <c r="E12" s="3"/>
      <c r="F12" s="6"/>
      <c r="G12" s="6">
        <v>1979</v>
      </c>
      <c r="H12" s="6"/>
      <c r="I12" s="3"/>
      <c r="J12" s="6"/>
      <c r="K12" s="6">
        <v>1992</v>
      </c>
      <c r="L12" s="6"/>
      <c r="M12" s="3"/>
      <c r="N12" s="6"/>
      <c r="O12" s="6">
        <v>2002</v>
      </c>
      <c r="P12" s="20"/>
      <c r="Q12" s="20"/>
      <c r="R12" s="177"/>
      <c r="S12" s="177">
        <v>2013</v>
      </c>
      <c r="T12" s="20"/>
    </row>
    <row r="13" spans="1:20">
      <c r="A13" s="3"/>
      <c r="B13" s="92" t="s">
        <v>119</v>
      </c>
      <c r="C13" s="92" t="s">
        <v>120</v>
      </c>
      <c r="D13" s="92" t="s">
        <v>5</v>
      </c>
      <c r="E13" s="92"/>
      <c r="F13" s="92" t="s">
        <v>119</v>
      </c>
      <c r="G13" s="92" t="s">
        <v>120</v>
      </c>
      <c r="H13" s="92" t="s">
        <v>5</v>
      </c>
      <c r="I13" s="92"/>
      <c r="J13" s="92" t="s">
        <v>119</v>
      </c>
      <c r="K13" s="92" t="s">
        <v>120</v>
      </c>
      <c r="L13" s="92" t="s">
        <v>5</v>
      </c>
      <c r="M13" s="92"/>
      <c r="N13" s="92" t="s">
        <v>119</v>
      </c>
      <c r="O13" s="92" t="s">
        <v>120</v>
      </c>
      <c r="P13" s="92" t="s">
        <v>5</v>
      </c>
      <c r="Q13" s="92"/>
      <c r="R13" s="92" t="s">
        <v>119</v>
      </c>
      <c r="S13" s="92" t="s">
        <v>120</v>
      </c>
      <c r="T13" s="92" t="s">
        <v>5</v>
      </c>
    </row>
    <row r="14" spans="1:20">
      <c r="A14" s="17" t="s">
        <v>121</v>
      </c>
      <c r="B14" s="108" t="s">
        <v>842</v>
      </c>
      <c r="C14" s="108" t="s">
        <v>842</v>
      </c>
      <c r="D14" s="108" t="s">
        <v>842</v>
      </c>
      <c r="E14" s="108"/>
      <c r="F14" s="108" t="s">
        <v>960</v>
      </c>
      <c r="G14" s="108" t="s">
        <v>961</v>
      </c>
      <c r="H14" s="108" t="s">
        <v>962</v>
      </c>
      <c r="I14" s="108"/>
      <c r="J14" s="108" t="s">
        <v>963</v>
      </c>
      <c r="K14" s="108" t="s">
        <v>963</v>
      </c>
      <c r="L14" s="108" t="s">
        <v>964</v>
      </c>
      <c r="M14" s="108"/>
      <c r="N14" s="108" t="s">
        <v>965</v>
      </c>
      <c r="O14" s="108" t="s">
        <v>966</v>
      </c>
      <c r="P14" s="108">
        <v>42</v>
      </c>
      <c r="Q14" s="108"/>
      <c r="R14" s="108" t="s">
        <v>842</v>
      </c>
      <c r="S14" s="108" t="s">
        <v>842</v>
      </c>
      <c r="T14" s="108">
        <v>43.5</v>
      </c>
    </row>
    <row r="15" spans="1:20">
      <c r="A15" s="17" t="s">
        <v>122</v>
      </c>
      <c r="B15" s="183" t="s">
        <v>842</v>
      </c>
      <c r="C15" s="183" t="s">
        <v>842</v>
      </c>
      <c r="D15" s="183" t="s">
        <v>842</v>
      </c>
      <c r="E15" s="183"/>
      <c r="F15" s="183" t="s">
        <v>967</v>
      </c>
      <c r="G15" s="183" t="s">
        <v>968</v>
      </c>
      <c r="H15" s="183" t="s">
        <v>940</v>
      </c>
      <c r="I15" s="183"/>
      <c r="J15" s="183">
        <v>24</v>
      </c>
      <c r="K15" s="183" t="s">
        <v>969</v>
      </c>
      <c r="L15" s="183" t="s">
        <v>970</v>
      </c>
      <c r="M15" s="183"/>
      <c r="N15" s="183" t="s">
        <v>971</v>
      </c>
      <c r="O15" s="183" t="s">
        <v>972</v>
      </c>
      <c r="P15" s="183" t="s">
        <v>973</v>
      </c>
      <c r="Q15" s="183"/>
      <c r="R15" s="183" t="s">
        <v>842</v>
      </c>
      <c r="S15" s="183" t="s">
        <v>842</v>
      </c>
      <c r="T15" s="183">
        <v>52.2</v>
      </c>
    </row>
    <row r="16" spans="1:20">
      <c r="A16" s="17" t="s">
        <v>123</v>
      </c>
      <c r="B16" s="108" t="s">
        <v>842</v>
      </c>
      <c r="C16" s="108" t="s">
        <v>842</v>
      </c>
      <c r="D16" s="108" t="s">
        <v>842</v>
      </c>
      <c r="E16" s="108"/>
      <c r="F16" s="108" t="s">
        <v>931</v>
      </c>
      <c r="G16" s="108" t="s">
        <v>954</v>
      </c>
      <c r="H16" s="108" t="s">
        <v>875</v>
      </c>
      <c r="I16" s="108"/>
      <c r="J16" s="108" t="s">
        <v>974</v>
      </c>
      <c r="K16" s="108" t="s">
        <v>975</v>
      </c>
      <c r="L16" s="108" t="s">
        <v>976</v>
      </c>
      <c r="M16" s="108"/>
      <c r="N16" s="108" t="s">
        <v>977</v>
      </c>
      <c r="O16" s="108" t="s">
        <v>951</v>
      </c>
      <c r="P16" s="108" t="s">
        <v>874</v>
      </c>
      <c r="Q16" s="108"/>
      <c r="R16" s="108" t="s">
        <v>842</v>
      </c>
      <c r="S16" s="108" t="s">
        <v>842</v>
      </c>
      <c r="T16" s="108">
        <v>4.3</v>
      </c>
    </row>
    <row r="17" spans="1:20">
      <c r="A17" s="18" t="s">
        <v>783</v>
      </c>
      <c r="B17" s="183" t="s">
        <v>842</v>
      </c>
      <c r="C17" s="183" t="s">
        <v>842</v>
      </c>
      <c r="D17" s="183" t="s">
        <v>842</v>
      </c>
      <c r="E17" s="183"/>
      <c r="F17" s="183" t="s">
        <v>978</v>
      </c>
      <c r="G17" s="183" t="s">
        <v>857</v>
      </c>
      <c r="H17" s="183">
        <v>100</v>
      </c>
      <c r="I17" s="183"/>
      <c r="J17" s="183" t="s">
        <v>979</v>
      </c>
      <c r="K17" s="183" t="s">
        <v>980</v>
      </c>
      <c r="L17" s="183">
        <v>100</v>
      </c>
      <c r="M17" s="183"/>
      <c r="N17" s="183" t="s">
        <v>979</v>
      </c>
      <c r="O17" s="183" t="s">
        <v>980</v>
      </c>
      <c r="P17" s="183">
        <v>100</v>
      </c>
      <c r="Q17" s="183"/>
      <c r="R17" s="183" t="s">
        <v>842</v>
      </c>
      <c r="S17" s="183" t="s">
        <v>842</v>
      </c>
      <c r="T17" s="183">
        <v>100</v>
      </c>
    </row>
    <row r="18" spans="1:20">
      <c r="A18" s="37" t="s">
        <v>118</v>
      </c>
      <c r="B18" s="37"/>
      <c r="C18" s="37"/>
      <c r="D18" s="37"/>
      <c r="E18" s="37"/>
      <c r="F18" s="37"/>
      <c r="H18" s="37"/>
      <c r="I18" s="37"/>
      <c r="J18" s="187" t="s">
        <v>133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20">
      <c r="A19" s="110" t="s">
        <v>0</v>
      </c>
      <c r="B19" s="6"/>
      <c r="C19" s="6">
        <v>1961</v>
      </c>
      <c r="D19" s="6"/>
      <c r="E19" s="3"/>
      <c r="F19" s="6"/>
      <c r="G19" s="6">
        <v>1979</v>
      </c>
      <c r="H19" s="6"/>
      <c r="I19" s="3"/>
      <c r="J19" s="6"/>
      <c r="K19" s="6">
        <v>1992</v>
      </c>
      <c r="L19" s="6"/>
      <c r="M19" s="3"/>
      <c r="N19" s="6"/>
      <c r="O19" s="6">
        <v>2002</v>
      </c>
      <c r="P19" s="20"/>
      <c r="Q19" s="20"/>
      <c r="R19" s="177"/>
      <c r="S19" s="177">
        <v>2013</v>
      </c>
      <c r="T19" s="20"/>
    </row>
    <row r="20" spans="1:20">
      <c r="A20" s="3"/>
      <c r="B20" s="92" t="s">
        <v>119</v>
      </c>
      <c r="C20" s="92" t="s">
        <v>120</v>
      </c>
      <c r="D20" s="92" t="s">
        <v>5</v>
      </c>
      <c r="E20" s="92"/>
      <c r="F20" s="92" t="s">
        <v>119</v>
      </c>
      <c r="G20" s="92" t="s">
        <v>120</v>
      </c>
      <c r="H20" s="92" t="s">
        <v>5</v>
      </c>
      <c r="I20" s="92"/>
      <c r="J20" s="92" t="s">
        <v>119</v>
      </c>
      <c r="K20" s="92" t="s">
        <v>120</v>
      </c>
      <c r="L20" s="92" t="s">
        <v>5</v>
      </c>
      <c r="M20" s="92"/>
      <c r="N20" s="92" t="s">
        <v>119</v>
      </c>
      <c r="O20" s="92" t="s">
        <v>120</v>
      </c>
      <c r="P20" s="92" t="s">
        <v>5</v>
      </c>
      <c r="Q20" s="92"/>
      <c r="R20" s="92" t="s">
        <v>119</v>
      </c>
      <c r="S20" s="92" t="s">
        <v>120</v>
      </c>
      <c r="T20" s="92" t="s">
        <v>5</v>
      </c>
    </row>
    <row r="21" spans="1:20">
      <c r="A21" s="17" t="s">
        <v>121</v>
      </c>
      <c r="B21" s="108" t="s">
        <v>842</v>
      </c>
      <c r="C21" s="108" t="s">
        <v>842</v>
      </c>
      <c r="D21" s="108" t="s">
        <v>842</v>
      </c>
      <c r="E21" s="108"/>
      <c r="F21" s="108" t="s">
        <v>971</v>
      </c>
      <c r="G21" s="108" t="s">
        <v>935</v>
      </c>
      <c r="H21" s="108" t="s">
        <v>981</v>
      </c>
      <c r="I21" s="108"/>
      <c r="J21" s="108" t="s">
        <v>982</v>
      </c>
      <c r="K21" s="108" t="s">
        <v>983</v>
      </c>
      <c r="L21" s="108" t="s">
        <v>984</v>
      </c>
      <c r="M21" s="108"/>
      <c r="N21" s="108" t="s">
        <v>969</v>
      </c>
      <c r="O21" s="108">
        <v>24</v>
      </c>
      <c r="P21" s="108" t="s">
        <v>985</v>
      </c>
      <c r="Q21" s="108"/>
      <c r="R21" s="108" t="s">
        <v>842</v>
      </c>
      <c r="S21" s="108" t="s">
        <v>842</v>
      </c>
      <c r="T21" s="108">
        <v>49.2</v>
      </c>
    </row>
    <row r="22" spans="1:20">
      <c r="A22" s="17" t="s">
        <v>122</v>
      </c>
      <c r="B22" s="183" t="s">
        <v>842</v>
      </c>
      <c r="C22" s="183" t="s">
        <v>842</v>
      </c>
      <c r="D22" s="183" t="s">
        <v>842</v>
      </c>
      <c r="E22" s="183"/>
      <c r="F22" s="183" t="s">
        <v>986</v>
      </c>
      <c r="G22" s="183" t="s">
        <v>987</v>
      </c>
      <c r="H22" s="183" t="s">
        <v>988</v>
      </c>
      <c r="I22" s="183"/>
      <c r="J22" s="183" t="s">
        <v>929</v>
      </c>
      <c r="K22" s="183" t="s">
        <v>983</v>
      </c>
      <c r="L22" s="183" t="s">
        <v>989</v>
      </c>
      <c r="M22" s="183"/>
      <c r="N22" s="183" t="s">
        <v>990</v>
      </c>
      <c r="O22" s="183" t="s">
        <v>991</v>
      </c>
      <c r="P22" s="183">
        <v>44</v>
      </c>
      <c r="Q22" s="183"/>
      <c r="R22" s="183" t="s">
        <v>842</v>
      </c>
      <c r="S22" s="183" t="s">
        <v>842</v>
      </c>
      <c r="T22" s="183">
        <v>46.3</v>
      </c>
    </row>
    <row r="23" spans="1:20">
      <c r="A23" s="17" t="s">
        <v>123</v>
      </c>
      <c r="B23" s="108" t="s">
        <v>842</v>
      </c>
      <c r="C23" s="108" t="s">
        <v>842</v>
      </c>
      <c r="D23" s="108" t="s">
        <v>842</v>
      </c>
      <c r="E23" s="108"/>
      <c r="F23" s="108" t="s">
        <v>992</v>
      </c>
      <c r="G23" s="108" t="s">
        <v>993</v>
      </c>
      <c r="H23" s="108">
        <v>8</v>
      </c>
      <c r="I23" s="108"/>
      <c r="J23" s="108" t="s">
        <v>994</v>
      </c>
      <c r="K23" s="108">
        <v>3</v>
      </c>
      <c r="L23" s="108" t="s">
        <v>924</v>
      </c>
      <c r="M23" s="108"/>
      <c r="N23" s="108" t="s">
        <v>954</v>
      </c>
      <c r="O23" s="108" t="s">
        <v>995</v>
      </c>
      <c r="P23" s="108" t="s">
        <v>996</v>
      </c>
      <c r="Q23" s="108"/>
      <c r="R23" s="108" t="s">
        <v>842</v>
      </c>
      <c r="S23" s="108" t="s">
        <v>842</v>
      </c>
      <c r="T23" s="108">
        <v>4.7</v>
      </c>
    </row>
    <row r="24" spans="1:20">
      <c r="A24" s="18" t="s">
        <v>783</v>
      </c>
      <c r="B24" s="183" t="s">
        <v>842</v>
      </c>
      <c r="C24" s="183" t="s">
        <v>842</v>
      </c>
      <c r="D24" s="183" t="s">
        <v>842</v>
      </c>
      <c r="E24" s="183"/>
      <c r="F24" s="183" t="s">
        <v>962</v>
      </c>
      <c r="G24" s="183" t="s">
        <v>997</v>
      </c>
      <c r="H24" s="183">
        <v>100</v>
      </c>
      <c r="I24" s="183"/>
      <c r="J24" s="183" t="s">
        <v>958</v>
      </c>
      <c r="K24" s="183" t="s">
        <v>980</v>
      </c>
      <c r="L24" s="183">
        <v>100</v>
      </c>
      <c r="M24" s="183"/>
      <c r="N24" s="183" t="s">
        <v>943</v>
      </c>
      <c r="O24" s="183" t="s">
        <v>998</v>
      </c>
      <c r="P24" s="183">
        <v>100</v>
      </c>
      <c r="Q24" s="183"/>
      <c r="R24" s="183" t="s">
        <v>842</v>
      </c>
      <c r="S24" s="183" t="s">
        <v>842</v>
      </c>
      <c r="T24" s="183" t="s">
        <v>754</v>
      </c>
    </row>
    <row r="25" spans="1:20" s="62" customFormat="1">
      <c r="A25" s="180" t="s">
        <v>1342</v>
      </c>
      <c r="B25" s="60"/>
      <c r="C25" s="60"/>
      <c r="D25" s="60"/>
      <c r="E25" s="61"/>
      <c r="F25" s="60"/>
      <c r="G25" s="60"/>
      <c r="H25" s="60"/>
      <c r="I25" s="61"/>
      <c r="J25" s="60"/>
      <c r="K25" s="60"/>
      <c r="L25" s="60"/>
      <c r="M25" s="61"/>
      <c r="N25" s="60"/>
      <c r="O25" s="60"/>
      <c r="P25" s="60"/>
      <c r="Q25" s="60"/>
    </row>
    <row r="27" spans="1:20">
      <c r="A27" s="2" t="s">
        <v>1277</v>
      </c>
    </row>
    <row r="28" spans="1:20">
      <c r="J28" s="2" t="s">
        <v>27</v>
      </c>
    </row>
    <row r="29" spans="1:20">
      <c r="A29" s="3" t="s">
        <v>0</v>
      </c>
      <c r="B29" s="6"/>
      <c r="C29" s="6">
        <v>1961</v>
      </c>
      <c r="D29" s="6"/>
      <c r="E29" s="3"/>
      <c r="F29" s="6"/>
      <c r="G29" s="6">
        <v>1979</v>
      </c>
      <c r="H29" s="6"/>
      <c r="I29" s="3"/>
      <c r="J29" s="6"/>
      <c r="K29" s="6">
        <v>1992</v>
      </c>
      <c r="L29" s="6"/>
      <c r="M29" s="3"/>
      <c r="N29" s="6"/>
      <c r="O29" s="6">
        <v>2002</v>
      </c>
      <c r="P29" s="6"/>
      <c r="Q29" s="177"/>
      <c r="R29" s="177"/>
      <c r="S29" s="177">
        <v>2013</v>
      </c>
      <c r="T29" s="20"/>
    </row>
    <row r="30" spans="1:20">
      <c r="A30" s="3"/>
      <c r="B30" s="92" t="s">
        <v>119</v>
      </c>
      <c r="C30" s="92" t="s">
        <v>120</v>
      </c>
      <c r="D30" s="92" t="s">
        <v>5</v>
      </c>
      <c r="E30" s="92"/>
      <c r="F30" s="92" t="s">
        <v>119</v>
      </c>
      <c r="G30" s="92" t="s">
        <v>120</v>
      </c>
      <c r="H30" s="92" t="s">
        <v>5</v>
      </c>
      <c r="I30" s="92"/>
      <c r="J30" s="92" t="s">
        <v>119</v>
      </c>
      <c r="K30" s="92" t="s">
        <v>120</v>
      </c>
      <c r="L30" s="92" t="s">
        <v>5</v>
      </c>
      <c r="M30" s="92"/>
      <c r="N30" s="92" t="s">
        <v>119</v>
      </c>
      <c r="O30" s="92" t="s">
        <v>120</v>
      </c>
      <c r="P30" s="92" t="s">
        <v>5</v>
      </c>
      <c r="Q30" s="92"/>
      <c r="R30" s="92" t="s">
        <v>119</v>
      </c>
      <c r="S30" s="92" t="s">
        <v>120</v>
      </c>
      <c r="T30" s="92" t="s">
        <v>5</v>
      </c>
    </row>
    <row r="31" spans="1:20">
      <c r="A31" s="1" t="s">
        <v>124</v>
      </c>
      <c r="B31" s="108" t="s">
        <v>842</v>
      </c>
      <c r="C31" s="108" t="s">
        <v>842</v>
      </c>
      <c r="D31" s="108" t="s">
        <v>842</v>
      </c>
      <c r="E31" s="108"/>
      <c r="F31" s="108">
        <v>13</v>
      </c>
      <c r="G31" s="108" t="s">
        <v>870</v>
      </c>
      <c r="H31" s="108" t="s">
        <v>848</v>
      </c>
      <c r="I31" s="108"/>
      <c r="J31" s="108" t="s">
        <v>999</v>
      </c>
      <c r="K31" s="108" t="s">
        <v>1000</v>
      </c>
      <c r="L31" s="108" t="s">
        <v>848</v>
      </c>
      <c r="M31" s="108"/>
      <c r="N31" s="108" t="s">
        <v>1001</v>
      </c>
      <c r="O31" s="108" t="s">
        <v>1002</v>
      </c>
      <c r="P31" s="108" t="s">
        <v>849</v>
      </c>
      <c r="Q31" s="108"/>
      <c r="R31" s="108" t="s">
        <v>842</v>
      </c>
      <c r="S31" s="108" t="s">
        <v>842</v>
      </c>
      <c r="T31" s="108" t="s">
        <v>842</v>
      </c>
    </row>
    <row r="32" spans="1:20">
      <c r="A32" s="19" t="s">
        <v>781</v>
      </c>
      <c r="B32" s="185" t="s">
        <v>842</v>
      </c>
      <c r="C32" s="185" t="s">
        <v>842</v>
      </c>
      <c r="D32" s="185" t="s">
        <v>842</v>
      </c>
      <c r="E32" s="185"/>
      <c r="F32" s="183" t="s">
        <v>1003</v>
      </c>
      <c r="G32" s="183" t="s">
        <v>852</v>
      </c>
      <c r="H32" s="183" t="s">
        <v>850</v>
      </c>
      <c r="I32" s="183"/>
      <c r="J32" s="183" t="s">
        <v>1004</v>
      </c>
      <c r="K32" s="183" t="s">
        <v>852</v>
      </c>
      <c r="L32" s="183" t="s">
        <v>851</v>
      </c>
      <c r="M32" s="183"/>
      <c r="N32" s="183" t="s">
        <v>851</v>
      </c>
      <c r="O32" s="183">
        <v>1</v>
      </c>
      <c r="P32" s="183" t="s">
        <v>852</v>
      </c>
      <c r="Q32" s="183"/>
      <c r="R32" s="183" t="s">
        <v>842</v>
      </c>
      <c r="S32" s="183" t="s">
        <v>842</v>
      </c>
      <c r="T32" s="183" t="s">
        <v>842</v>
      </c>
    </row>
    <row r="33" spans="1:20">
      <c r="J33" s="2" t="s">
        <v>134</v>
      </c>
      <c r="R33" s="186"/>
      <c r="S33" s="186"/>
      <c r="T33" s="186"/>
    </row>
    <row r="34" spans="1:20">
      <c r="A34" s="3" t="s">
        <v>0</v>
      </c>
      <c r="B34" s="6"/>
      <c r="C34" s="6">
        <v>1961</v>
      </c>
      <c r="D34" s="6"/>
      <c r="E34" s="3"/>
      <c r="F34" s="6"/>
      <c r="G34" s="6">
        <v>1979</v>
      </c>
      <c r="H34" s="6"/>
      <c r="I34" s="3"/>
      <c r="J34" s="6"/>
      <c r="K34" s="6">
        <v>1992</v>
      </c>
      <c r="L34" s="6"/>
      <c r="M34" s="3"/>
      <c r="N34" s="6"/>
      <c r="O34" s="6">
        <v>2002</v>
      </c>
      <c r="P34" s="6"/>
      <c r="Q34" s="177"/>
      <c r="R34" s="177"/>
      <c r="S34" s="177">
        <v>2013</v>
      </c>
      <c r="T34" s="177"/>
    </row>
    <row r="35" spans="1:20">
      <c r="A35" s="3"/>
      <c r="B35" s="92" t="s">
        <v>119</v>
      </c>
      <c r="C35" s="92" t="s">
        <v>120</v>
      </c>
      <c r="D35" s="92" t="s">
        <v>5</v>
      </c>
      <c r="E35" s="92"/>
      <c r="F35" s="92" t="s">
        <v>119</v>
      </c>
      <c r="G35" s="92" t="s">
        <v>120</v>
      </c>
      <c r="H35" s="92" t="s">
        <v>5</v>
      </c>
      <c r="I35" s="92"/>
      <c r="J35" s="92" t="s">
        <v>119</v>
      </c>
      <c r="K35" s="92" t="s">
        <v>120</v>
      </c>
      <c r="L35" s="92" t="s">
        <v>5</v>
      </c>
      <c r="M35" s="92"/>
      <c r="N35" s="92" t="s">
        <v>119</v>
      </c>
      <c r="O35" s="92" t="s">
        <v>120</v>
      </c>
      <c r="P35" s="92" t="s">
        <v>5</v>
      </c>
      <c r="Q35" s="92"/>
      <c r="R35" s="92" t="s">
        <v>119</v>
      </c>
      <c r="S35" s="92" t="s">
        <v>120</v>
      </c>
      <c r="T35" s="92" t="s">
        <v>5</v>
      </c>
    </row>
    <row r="36" spans="1:20">
      <c r="A36" s="1" t="s">
        <v>124</v>
      </c>
      <c r="B36" s="108" t="s">
        <v>842</v>
      </c>
      <c r="C36" s="108" t="s">
        <v>842</v>
      </c>
      <c r="D36" s="108" t="s">
        <v>842</v>
      </c>
      <c r="E36" s="108"/>
      <c r="F36" s="108" t="s">
        <v>1005</v>
      </c>
      <c r="G36" s="108">
        <v>18</v>
      </c>
      <c r="H36" s="108" t="s">
        <v>1006</v>
      </c>
      <c r="I36" s="108"/>
      <c r="J36" s="108" t="s">
        <v>923</v>
      </c>
      <c r="K36" s="108" t="s">
        <v>1007</v>
      </c>
      <c r="L36" s="108" t="s">
        <v>1008</v>
      </c>
      <c r="M36" s="108"/>
      <c r="N36" s="108" t="s">
        <v>870</v>
      </c>
      <c r="O36" s="108" t="s">
        <v>1009</v>
      </c>
      <c r="P36" s="108" t="s">
        <v>870</v>
      </c>
      <c r="Q36" s="108"/>
      <c r="R36" s="108" t="s">
        <v>842</v>
      </c>
      <c r="S36" s="108" t="s">
        <v>842</v>
      </c>
      <c r="T36" s="108" t="s">
        <v>842</v>
      </c>
    </row>
    <row r="37" spans="1:20">
      <c r="A37" s="19" t="s">
        <v>782</v>
      </c>
      <c r="B37" s="185" t="s">
        <v>842</v>
      </c>
      <c r="C37" s="185" t="s">
        <v>842</v>
      </c>
      <c r="D37" s="185" t="s">
        <v>842</v>
      </c>
      <c r="E37" s="185"/>
      <c r="F37" s="183" t="s">
        <v>851</v>
      </c>
      <c r="G37" s="183" t="s">
        <v>851</v>
      </c>
      <c r="H37" s="183" t="s">
        <v>852</v>
      </c>
      <c r="I37" s="183"/>
      <c r="J37" s="183">
        <v>1</v>
      </c>
      <c r="K37" s="183">
        <v>1</v>
      </c>
      <c r="L37" s="183">
        <v>1</v>
      </c>
      <c r="M37" s="183"/>
      <c r="N37" s="183" t="s">
        <v>1010</v>
      </c>
      <c r="O37" s="183" t="s">
        <v>1010</v>
      </c>
      <c r="P37" s="183" t="s">
        <v>1010</v>
      </c>
      <c r="Q37" s="183"/>
      <c r="R37" s="183" t="s">
        <v>842</v>
      </c>
      <c r="S37" s="183" t="s">
        <v>842</v>
      </c>
      <c r="T37" s="183" t="s">
        <v>842</v>
      </c>
    </row>
    <row r="38" spans="1:20">
      <c r="J38" s="2" t="s">
        <v>133</v>
      </c>
      <c r="R38" s="62"/>
      <c r="S38" s="62"/>
      <c r="T38" s="62"/>
    </row>
    <row r="39" spans="1:20">
      <c r="A39" s="3" t="s">
        <v>0</v>
      </c>
      <c r="B39" s="6"/>
      <c r="C39" s="6">
        <v>1961</v>
      </c>
      <c r="D39" s="6"/>
      <c r="E39" s="3"/>
      <c r="F39" s="6"/>
      <c r="G39" s="6">
        <v>1979</v>
      </c>
      <c r="H39" s="6"/>
      <c r="I39" s="3"/>
      <c r="J39" s="6"/>
      <c r="K39" s="6">
        <v>1992</v>
      </c>
      <c r="L39" s="6"/>
      <c r="M39" s="3"/>
      <c r="N39" s="6"/>
      <c r="O39" s="6">
        <v>2002</v>
      </c>
      <c r="P39" s="6"/>
      <c r="Q39" s="177"/>
      <c r="R39" s="177"/>
      <c r="S39" s="177">
        <v>2013</v>
      </c>
      <c r="T39" s="177"/>
    </row>
    <row r="40" spans="1:20">
      <c r="A40" s="3"/>
      <c r="B40" s="92" t="s">
        <v>119</v>
      </c>
      <c r="C40" s="92" t="s">
        <v>120</v>
      </c>
      <c r="D40" s="92" t="s">
        <v>5</v>
      </c>
      <c r="E40" s="92"/>
      <c r="F40" s="92" t="s">
        <v>119</v>
      </c>
      <c r="G40" s="92" t="s">
        <v>120</v>
      </c>
      <c r="H40" s="92" t="s">
        <v>5</v>
      </c>
      <c r="I40" s="92"/>
      <c r="J40" s="92" t="s">
        <v>119</v>
      </c>
      <c r="K40" s="92" t="s">
        <v>120</v>
      </c>
      <c r="L40" s="92" t="s">
        <v>5</v>
      </c>
      <c r="M40" s="92"/>
      <c r="N40" s="92" t="s">
        <v>119</v>
      </c>
      <c r="O40" s="92" t="s">
        <v>120</v>
      </c>
      <c r="P40" s="92" t="s">
        <v>5</v>
      </c>
      <c r="Q40" s="92"/>
      <c r="R40" s="92" t="s">
        <v>119</v>
      </c>
      <c r="S40" s="92" t="s">
        <v>120</v>
      </c>
      <c r="T40" s="92" t="s">
        <v>5</v>
      </c>
    </row>
    <row r="41" spans="1:20">
      <c r="A41" s="1" t="s">
        <v>124</v>
      </c>
      <c r="B41" s="108" t="s">
        <v>842</v>
      </c>
      <c r="C41" s="108" t="s">
        <v>842</v>
      </c>
      <c r="D41" s="108" t="s">
        <v>842</v>
      </c>
      <c r="E41" s="108"/>
      <c r="F41" s="108" t="s">
        <v>1011</v>
      </c>
      <c r="G41" s="108" t="s">
        <v>1012</v>
      </c>
      <c r="H41" s="108" t="s">
        <v>1013</v>
      </c>
      <c r="I41" s="108"/>
      <c r="J41" s="108" t="s">
        <v>1011</v>
      </c>
      <c r="K41" s="108">
        <v>17</v>
      </c>
      <c r="L41" s="108" t="s">
        <v>1014</v>
      </c>
      <c r="M41" s="108"/>
      <c r="N41" s="108">
        <v>13</v>
      </c>
      <c r="O41" s="108" t="s">
        <v>1015</v>
      </c>
      <c r="P41" s="108" t="s">
        <v>1016</v>
      </c>
      <c r="Q41" s="108"/>
      <c r="R41" s="108" t="s">
        <v>842</v>
      </c>
      <c r="S41" s="108" t="s">
        <v>842</v>
      </c>
      <c r="T41" s="108" t="s">
        <v>842</v>
      </c>
    </row>
    <row r="42" spans="1:20">
      <c r="A42" s="19" t="s">
        <v>782</v>
      </c>
      <c r="B42" s="185" t="s">
        <v>842</v>
      </c>
      <c r="C42" s="185" t="s">
        <v>842</v>
      </c>
      <c r="D42" s="185" t="s">
        <v>842</v>
      </c>
      <c r="E42" s="185"/>
      <c r="F42" s="183" t="s">
        <v>1017</v>
      </c>
      <c r="G42" s="183" t="s">
        <v>852</v>
      </c>
      <c r="H42" s="183" t="s">
        <v>850</v>
      </c>
      <c r="I42" s="183"/>
      <c r="J42" s="183" t="s">
        <v>1018</v>
      </c>
      <c r="K42" s="183" t="s">
        <v>852</v>
      </c>
      <c r="L42" s="183" t="s">
        <v>850</v>
      </c>
      <c r="M42" s="183"/>
      <c r="N42" s="183" t="s">
        <v>1003</v>
      </c>
      <c r="O42" s="183" t="s">
        <v>852</v>
      </c>
      <c r="P42" s="183" t="s">
        <v>850</v>
      </c>
      <c r="Q42" s="183"/>
      <c r="R42" s="183" t="s">
        <v>842</v>
      </c>
      <c r="S42" s="183" t="s">
        <v>842</v>
      </c>
      <c r="T42" s="183" t="s">
        <v>842</v>
      </c>
    </row>
    <row r="43" spans="1:20" s="62" customFormat="1">
      <c r="A43" s="180" t="s">
        <v>1342</v>
      </c>
      <c r="B43" s="60"/>
      <c r="C43" s="60"/>
      <c r="D43" s="60"/>
      <c r="E43" s="61"/>
      <c r="F43" s="60"/>
      <c r="G43" s="60"/>
      <c r="H43" s="60"/>
      <c r="I43" s="61"/>
      <c r="J43" s="60"/>
      <c r="K43" s="60"/>
      <c r="L43" s="60"/>
      <c r="M43" s="61"/>
      <c r="N43" s="60"/>
      <c r="O43" s="60"/>
      <c r="P43" s="60"/>
      <c r="Q43" s="60"/>
    </row>
  </sheetData>
  <pageMargins left="0.98425196850393704" right="0.59055118110236227" top="0.74803149606299213" bottom="0.74803149606299213" header="0.31496062992125984" footer="0.31496062992125984"/>
  <pageSetup firstPageNumber="62" orientation="landscape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  <ignoredErrors>
    <ignoredError sqref="B7:P10 F32 G31:P32 F36:P37 F24:P24 B19:P23 B12:P17 B11:F11 H11:I11 K11:P11 F39:P42 F38 H38:I38 K38:P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2:L49"/>
  <sheetViews>
    <sheetView view="pageLayout" workbookViewId="0">
      <selection activeCell="L40" sqref="L40"/>
    </sheetView>
  </sheetViews>
  <sheetFormatPr baseColWidth="10" defaultColWidth="11.5703125" defaultRowHeight="12"/>
  <cols>
    <col min="1" max="1" width="8.5703125" style="1" customWidth="1"/>
    <col min="2" max="4" width="8.7109375" style="1" customWidth="1"/>
    <col min="5" max="5" width="1.140625" style="1" customWidth="1"/>
    <col min="6" max="8" width="8.7109375" style="1" customWidth="1"/>
    <col min="9" max="9" width="1" style="1" customWidth="1"/>
    <col min="10" max="10" width="8.7109375" style="1" customWidth="1"/>
    <col min="11" max="11" width="8.85546875" style="1" customWidth="1"/>
    <col min="12" max="12" width="9.5703125" style="1" customWidth="1"/>
    <col min="13" max="14" width="8.28515625" style="1" customWidth="1"/>
    <col min="15" max="15" width="7.85546875" style="1" customWidth="1"/>
    <col min="16" max="16" width="1.28515625" style="1" customWidth="1"/>
    <col min="17" max="19" width="7.7109375" style="1" customWidth="1"/>
    <col min="20" max="20" width="1.42578125" style="1" customWidth="1"/>
    <col min="21" max="21" width="8" style="1" customWidth="1"/>
    <col min="22" max="22" width="8.85546875" style="1" customWidth="1"/>
    <col min="23" max="23" width="7.7109375" style="1" customWidth="1"/>
    <col min="24" max="24" width="6.7109375" style="1" customWidth="1"/>
    <col min="25" max="16384" width="11.5703125" style="1"/>
  </cols>
  <sheetData>
    <row r="2" spans="1:12">
      <c r="A2" s="2" t="s">
        <v>1346</v>
      </c>
    </row>
    <row r="4" spans="1:12" ht="14.45" customHeight="1">
      <c r="A4" s="15" t="s">
        <v>162</v>
      </c>
      <c r="B4" s="4"/>
      <c r="C4" s="28" t="s">
        <v>751</v>
      </c>
      <c r="D4" s="4"/>
      <c r="E4" s="3"/>
      <c r="F4" s="4"/>
      <c r="G4" s="4" t="s">
        <v>1</v>
      </c>
      <c r="H4" s="3"/>
      <c r="I4" s="3"/>
      <c r="J4" s="4"/>
      <c r="K4" s="4" t="s">
        <v>2</v>
      </c>
      <c r="L4" s="4"/>
    </row>
    <row r="5" spans="1:12">
      <c r="A5" s="15" t="s">
        <v>163</v>
      </c>
      <c r="B5" s="92" t="s">
        <v>3</v>
      </c>
      <c r="C5" s="112" t="s">
        <v>4</v>
      </c>
      <c r="D5" s="92" t="s">
        <v>5</v>
      </c>
      <c r="E5" s="92"/>
      <c r="F5" s="92" t="s">
        <v>3</v>
      </c>
      <c r="G5" s="92" t="s">
        <v>4</v>
      </c>
      <c r="H5" s="112" t="s">
        <v>5</v>
      </c>
      <c r="I5" s="92"/>
      <c r="J5" s="92" t="s">
        <v>3</v>
      </c>
      <c r="K5" s="92" t="s">
        <v>4</v>
      </c>
      <c r="L5" s="92" t="s">
        <v>5</v>
      </c>
    </row>
    <row r="6" spans="1:12" ht="12" customHeight="1">
      <c r="A6" s="1" t="s">
        <v>6</v>
      </c>
      <c r="B6" s="113">
        <v>205469</v>
      </c>
      <c r="C6" s="113">
        <v>206517</v>
      </c>
      <c r="D6" s="113">
        <v>411986</v>
      </c>
      <c r="E6" s="113"/>
      <c r="F6" s="197">
        <v>351478</v>
      </c>
      <c r="G6" s="113">
        <v>351110</v>
      </c>
      <c r="H6" s="113">
        <v>702588</v>
      </c>
      <c r="I6" s="113"/>
      <c r="J6" s="113">
        <v>456894</v>
      </c>
      <c r="K6" s="113">
        <v>450913</v>
      </c>
      <c r="L6" s="113">
        <v>907807</v>
      </c>
    </row>
    <row r="7" spans="1:12" ht="12" customHeight="1">
      <c r="A7" s="1" t="s">
        <v>7</v>
      </c>
      <c r="B7" s="114">
        <v>181877</v>
      </c>
      <c r="C7" s="114">
        <v>167740</v>
      </c>
      <c r="D7" s="114">
        <v>349617</v>
      </c>
      <c r="E7" s="115"/>
      <c r="F7" s="114">
        <v>311098</v>
      </c>
      <c r="G7" s="114">
        <v>286091</v>
      </c>
      <c r="H7" s="114">
        <f>F7+G7</f>
        <v>597189</v>
      </c>
      <c r="I7" s="115"/>
      <c r="J7" s="114">
        <v>471465</v>
      </c>
      <c r="K7" s="114">
        <v>441643</v>
      </c>
      <c r="L7" s="114">
        <v>913108</v>
      </c>
    </row>
    <row r="8" spans="1:12" ht="12" customHeight="1">
      <c r="A8" s="1" t="s">
        <v>8</v>
      </c>
      <c r="B8" s="113">
        <v>107011</v>
      </c>
      <c r="C8" s="113">
        <v>89308</v>
      </c>
      <c r="D8" s="113">
        <v>196319</v>
      </c>
      <c r="E8" s="113"/>
      <c r="F8" s="197">
        <v>178517</v>
      </c>
      <c r="G8" s="113">
        <v>148369</v>
      </c>
      <c r="H8" s="113">
        <f t="shared" ref="H8:H23" si="0">F8+G8</f>
        <v>326886</v>
      </c>
      <c r="I8" s="113"/>
      <c r="J8" s="113">
        <v>301965</v>
      </c>
      <c r="K8" s="113">
        <v>263932</v>
      </c>
      <c r="L8" s="113">
        <v>565897</v>
      </c>
    </row>
    <row r="9" spans="1:12" ht="12" customHeight="1">
      <c r="A9" s="1" t="s">
        <v>9</v>
      </c>
      <c r="B9" s="114">
        <v>69017</v>
      </c>
      <c r="C9" s="114">
        <v>75126</v>
      </c>
      <c r="D9" s="114">
        <v>144143</v>
      </c>
      <c r="E9" s="115"/>
      <c r="F9" s="114">
        <v>115521</v>
      </c>
      <c r="G9" s="114">
        <v>132262</v>
      </c>
      <c r="H9" s="114">
        <f t="shared" si="0"/>
        <v>247783</v>
      </c>
      <c r="I9" s="115"/>
      <c r="J9" s="114">
        <v>215583</v>
      </c>
      <c r="K9" s="114">
        <v>221465</v>
      </c>
      <c r="L9" s="114">
        <v>437048</v>
      </c>
    </row>
    <row r="10" spans="1:12" ht="12" customHeight="1">
      <c r="A10" s="1" t="s">
        <v>10</v>
      </c>
      <c r="B10" s="113">
        <v>59961</v>
      </c>
      <c r="C10" s="113">
        <v>98397</v>
      </c>
      <c r="D10" s="113">
        <v>158358</v>
      </c>
      <c r="E10" s="113"/>
      <c r="F10" s="197">
        <v>94734</v>
      </c>
      <c r="G10" s="113">
        <v>158288</v>
      </c>
      <c r="H10" s="113">
        <f t="shared" si="0"/>
        <v>253022</v>
      </c>
      <c r="I10" s="113"/>
      <c r="J10" s="113">
        <v>163676</v>
      </c>
      <c r="K10" s="113">
        <v>216125</v>
      </c>
      <c r="L10" s="113">
        <v>379801</v>
      </c>
    </row>
    <row r="11" spans="1:12" ht="12" customHeight="1">
      <c r="A11" s="1" t="s">
        <v>11</v>
      </c>
      <c r="B11" s="114">
        <v>71146</v>
      </c>
      <c r="C11" s="114">
        <v>97662</v>
      </c>
      <c r="D11" s="114">
        <v>168808</v>
      </c>
      <c r="E11" s="115"/>
      <c r="F11" s="114">
        <v>98845</v>
      </c>
      <c r="G11" s="114">
        <v>151797</v>
      </c>
      <c r="H11" s="114">
        <f t="shared" si="0"/>
        <v>250642</v>
      </c>
      <c r="I11" s="115"/>
      <c r="J11" s="114">
        <v>157763</v>
      </c>
      <c r="K11" s="114">
        <v>217351</v>
      </c>
      <c r="L11" s="114">
        <v>375114</v>
      </c>
    </row>
    <row r="12" spans="1:12" ht="12" customHeight="1">
      <c r="A12" s="1" t="s">
        <v>12</v>
      </c>
      <c r="B12" s="113">
        <v>56246</v>
      </c>
      <c r="C12" s="113">
        <v>73432</v>
      </c>
      <c r="D12" s="113">
        <v>129678</v>
      </c>
      <c r="E12" s="113"/>
      <c r="F12" s="197">
        <v>77805</v>
      </c>
      <c r="G12" s="113">
        <v>103810</v>
      </c>
      <c r="H12" s="113">
        <f t="shared" si="0"/>
        <v>181615</v>
      </c>
      <c r="I12" s="113"/>
      <c r="J12" s="113">
        <v>130430</v>
      </c>
      <c r="K12" s="113">
        <v>161871</v>
      </c>
      <c r="L12" s="113">
        <v>292301</v>
      </c>
    </row>
    <row r="13" spans="1:12" ht="12" customHeight="1">
      <c r="A13" s="1" t="s">
        <v>13</v>
      </c>
      <c r="B13" s="114">
        <v>62549</v>
      </c>
      <c r="C13" s="114">
        <v>62860</v>
      </c>
      <c r="D13" s="114">
        <v>125409</v>
      </c>
      <c r="E13" s="115"/>
      <c r="F13" s="114">
        <v>69493</v>
      </c>
      <c r="G13" s="114">
        <v>86693</v>
      </c>
      <c r="H13" s="114">
        <f t="shared" si="0"/>
        <v>156186</v>
      </c>
      <c r="I13" s="115"/>
      <c r="J13" s="114">
        <v>109547</v>
      </c>
      <c r="K13" s="114">
        <v>132021</v>
      </c>
      <c r="L13" s="114">
        <v>241568</v>
      </c>
    </row>
    <row r="14" spans="1:12" ht="12" customHeight="1">
      <c r="A14" s="1" t="s">
        <v>14</v>
      </c>
      <c r="B14" s="113">
        <v>43320</v>
      </c>
      <c r="C14" s="113">
        <v>44904</v>
      </c>
      <c r="D14" s="113">
        <v>88224</v>
      </c>
      <c r="E14" s="113"/>
      <c r="F14" s="197">
        <v>53486</v>
      </c>
      <c r="G14" s="113">
        <v>64499</v>
      </c>
      <c r="H14" s="113">
        <f t="shared" si="0"/>
        <v>117985</v>
      </c>
      <c r="I14" s="113"/>
      <c r="J14" s="113">
        <v>84443</v>
      </c>
      <c r="K14" s="113">
        <v>95637</v>
      </c>
      <c r="L14" s="113">
        <v>180080</v>
      </c>
    </row>
    <row r="15" spans="1:12" ht="12" customHeight="1">
      <c r="A15" s="1" t="s">
        <v>15</v>
      </c>
      <c r="B15" s="114">
        <v>42895</v>
      </c>
      <c r="C15" s="114">
        <v>39958</v>
      </c>
      <c r="D15" s="114">
        <v>82853</v>
      </c>
      <c r="E15" s="115"/>
      <c r="F15" s="114">
        <v>49782</v>
      </c>
      <c r="G15" s="114">
        <v>55741</v>
      </c>
      <c r="H15" s="114">
        <f t="shared" si="0"/>
        <v>105523</v>
      </c>
      <c r="I15" s="115"/>
      <c r="J15" s="114">
        <v>63907</v>
      </c>
      <c r="K15" s="115">
        <v>71045</v>
      </c>
      <c r="L15" s="114">
        <v>134952</v>
      </c>
    </row>
    <row r="16" spans="1:12" ht="12" customHeight="1">
      <c r="A16" s="1" t="s">
        <v>16</v>
      </c>
      <c r="B16" s="113">
        <v>30626</v>
      </c>
      <c r="C16" s="113">
        <v>28413</v>
      </c>
      <c r="D16" s="113">
        <v>59039</v>
      </c>
      <c r="E16" s="113"/>
      <c r="F16" s="197">
        <v>41859</v>
      </c>
      <c r="G16" s="113">
        <v>45996</v>
      </c>
      <c r="H16" s="113">
        <f t="shared" si="0"/>
        <v>87855</v>
      </c>
      <c r="I16" s="113"/>
      <c r="J16" s="113">
        <v>55477</v>
      </c>
      <c r="K16" s="113">
        <v>62940</v>
      </c>
      <c r="L16" s="113">
        <v>118417</v>
      </c>
    </row>
    <row r="17" spans="1:12" ht="12" customHeight="1">
      <c r="A17" s="1" t="s">
        <v>17</v>
      </c>
      <c r="B17" s="114">
        <v>26685</v>
      </c>
      <c r="C17" s="114">
        <v>24901</v>
      </c>
      <c r="D17" s="114">
        <v>51586</v>
      </c>
      <c r="E17" s="115"/>
      <c r="F17" s="114">
        <v>30551</v>
      </c>
      <c r="G17" s="114">
        <v>30153</v>
      </c>
      <c r="H17" s="114">
        <f t="shared" si="0"/>
        <v>60704</v>
      </c>
      <c r="I17" s="115"/>
      <c r="J17" s="114">
        <v>34337</v>
      </c>
      <c r="K17" s="114">
        <v>36694</v>
      </c>
      <c r="L17" s="114">
        <v>71031</v>
      </c>
    </row>
    <row r="18" spans="1:12" ht="12" customHeight="1">
      <c r="A18" s="1" t="s">
        <v>18</v>
      </c>
      <c r="B18" s="113">
        <v>20217</v>
      </c>
      <c r="C18" s="113">
        <v>18105</v>
      </c>
      <c r="D18" s="113">
        <v>38322</v>
      </c>
      <c r="E18" s="113"/>
      <c r="F18" s="197">
        <v>32336</v>
      </c>
      <c r="G18" s="113">
        <v>34404</v>
      </c>
      <c r="H18" s="113">
        <f t="shared" si="0"/>
        <v>66740</v>
      </c>
      <c r="I18" s="113"/>
      <c r="J18" s="113">
        <v>41687</v>
      </c>
      <c r="K18" s="113">
        <v>49854</v>
      </c>
      <c r="L18" s="113">
        <v>91541</v>
      </c>
    </row>
    <row r="19" spans="1:12" ht="12" customHeight="1">
      <c r="A19" s="1" t="s">
        <v>19</v>
      </c>
      <c r="B19" s="114">
        <v>19968</v>
      </c>
      <c r="C19" s="114">
        <v>15314</v>
      </c>
      <c r="D19" s="114">
        <v>35282</v>
      </c>
      <c r="E19" s="115"/>
      <c r="F19" s="114">
        <v>23406</v>
      </c>
      <c r="G19" s="114">
        <v>22164</v>
      </c>
      <c r="H19" s="114">
        <f t="shared" si="0"/>
        <v>45570</v>
      </c>
      <c r="I19" s="115"/>
      <c r="J19" s="114">
        <v>24163</v>
      </c>
      <c r="K19" s="114">
        <v>26884</v>
      </c>
      <c r="L19" s="114">
        <v>51047</v>
      </c>
    </row>
    <row r="20" spans="1:12" ht="12" customHeight="1">
      <c r="A20" s="1" t="s">
        <v>20</v>
      </c>
      <c r="B20" s="113">
        <v>10898</v>
      </c>
      <c r="C20" s="113">
        <v>8742</v>
      </c>
      <c r="D20" s="113">
        <v>19640</v>
      </c>
      <c r="E20" s="113"/>
      <c r="F20" s="197">
        <v>22087</v>
      </c>
      <c r="G20" s="113">
        <v>20433</v>
      </c>
      <c r="H20" s="113">
        <f t="shared" si="0"/>
        <v>42520</v>
      </c>
      <c r="I20" s="113"/>
      <c r="J20" s="113">
        <v>28966</v>
      </c>
      <c r="K20" s="113">
        <v>28767</v>
      </c>
      <c r="L20" s="113">
        <v>57733</v>
      </c>
    </row>
    <row r="21" spans="1:12" ht="12" customHeight="1">
      <c r="A21" s="1" t="s">
        <v>753</v>
      </c>
      <c r="B21" s="114">
        <v>12673</v>
      </c>
      <c r="C21" s="114">
        <v>10574</v>
      </c>
      <c r="D21" s="114">
        <v>23247</v>
      </c>
      <c r="E21" s="115"/>
      <c r="F21" s="114">
        <v>13843</v>
      </c>
      <c r="G21" s="114">
        <v>12301</v>
      </c>
      <c r="H21" s="114">
        <f t="shared" si="0"/>
        <v>26144</v>
      </c>
      <c r="I21" s="115"/>
      <c r="J21" s="114">
        <v>13347</v>
      </c>
      <c r="K21" s="114">
        <v>12558</v>
      </c>
      <c r="L21" s="114">
        <v>25905</v>
      </c>
    </row>
    <row r="22" spans="1:12" ht="12" customHeight="1">
      <c r="A22" s="1" t="s">
        <v>752</v>
      </c>
      <c r="B22" s="113" t="s">
        <v>842</v>
      </c>
      <c r="C22" s="113" t="s">
        <v>842</v>
      </c>
      <c r="D22" s="113" t="s">
        <v>842</v>
      </c>
      <c r="E22" s="113"/>
      <c r="F22" s="197">
        <v>31159</v>
      </c>
      <c r="G22" s="113">
        <v>28446</v>
      </c>
      <c r="H22" s="113">
        <f t="shared" si="0"/>
        <v>59605</v>
      </c>
      <c r="I22" s="113"/>
      <c r="J22" s="113">
        <v>35007</v>
      </c>
      <c r="K22" s="113">
        <v>33864</v>
      </c>
      <c r="L22" s="113">
        <v>68871</v>
      </c>
    </row>
    <row r="23" spans="1:12" ht="12" customHeight="1">
      <c r="A23" s="1" t="s">
        <v>23</v>
      </c>
      <c r="B23" s="115" t="s">
        <v>842</v>
      </c>
      <c r="C23" s="115" t="s">
        <v>842</v>
      </c>
      <c r="D23" s="115" t="s">
        <v>842</v>
      </c>
      <c r="E23" s="115"/>
      <c r="F23" s="114">
        <v>959</v>
      </c>
      <c r="G23" s="114">
        <v>1714</v>
      </c>
      <c r="H23" s="114">
        <f t="shared" si="0"/>
        <v>2673</v>
      </c>
      <c r="I23" s="115"/>
      <c r="J23" s="114">
        <v>1679</v>
      </c>
      <c r="K23" s="114">
        <v>1655</v>
      </c>
      <c r="L23" s="114">
        <v>3334</v>
      </c>
    </row>
    <row r="24" spans="1:12" ht="12" customHeight="1">
      <c r="A24" s="54" t="s">
        <v>24</v>
      </c>
      <c r="B24" s="55">
        <f>B6+B7+B8+B9+B10+B11+B12+B13+B14+B15+B16+B17+B18+B19+B20+B21</f>
        <v>1020558</v>
      </c>
      <c r="C24" s="55">
        <f>C6+C7+C8+C9+C10+C11+C12+C13+C14+C15+C16+C17+C18+C19+C20+C21</f>
        <v>1061953</v>
      </c>
      <c r="D24" s="55">
        <f>B24+C24</f>
        <v>2082511</v>
      </c>
      <c r="E24" s="55"/>
      <c r="F24" s="90">
        <f>SUM(F6:F23)</f>
        <v>1596959</v>
      </c>
      <c r="G24" s="90">
        <f t="shared" ref="G24:H24" si="1">SUM(G6:G23)</f>
        <v>1734271</v>
      </c>
      <c r="H24" s="90">
        <f t="shared" si="1"/>
        <v>3331230</v>
      </c>
      <c r="I24" s="55"/>
      <c r="J24" s="55">
        <v>2390336</v>
      </c>
      <c r="K24" s="55">
        <v>2525219</v>
      </c>
      <c r="L24" s="55">
        <v>4915555</v>
      </c>
    </row>
    <row r="26" spans="1:12" ht="14.45" customHeight="1">
      <c r="A26" s="15" t="s">
        <v>162</v>
      </c>
      <c r="B26" s="3"/>
      <c r="C26" s="4" t="s">
        <v>25</v>
      </c>
      <c r="D26" s="3"/>
      <c r="E26" s="3"/>
      <c r="F26" s="201" t="s">
        <v>26</v>
      </c>
      <c r="G26" s="201"/>
      <c r="H26" s="201"/>
      <c r="I26" s="3"/>
      <c r="J26" s="201" t="s">
        <v>1343</v>
      </c>
      <c r="K26" s="201"/>
      <c r="L26" s="201"/>
    </row>
    <row r="27" spans="1:12" ht="14.45" customHeight="1">
      <c r="A27" s="15" t="s">
        <v>163</v>
      </c>
      <c r="B27" s="112" t="s">
        <v>3</v>
      </c>
      <c r="C27" s="92" t="s">
        <v>4</v>
      </c>
      <c r="D27" s="112" t="s">
        <v>5</v>
      </c>
      <c r="E27" s="92"/>
      <c r="F27" s="116" t="s">
        <v>3</v>
      </c>
      <c r="G27" s="92" t="s">
        <v>4</v>
      </c>
      <c r="H27" s="92" t="s">
        <v>5</v>
      </c>
      <c r="I27" s="92"/>
      <c r="J27" s="92" t="s">
        <v>3</v>
      </c>
      <c r="K27" s="112" t="s">
        <v>4</v>
      </c>
      <c r="L27" s="92" t="s">
        <v>5</v>
      </c>
    </row>
    <row r="28" spans="1:12" ht="12" customHeight="1">
      <c r="A28" s="1" t="s">
        <v>6</v>
      </c>
      <c r="B28" s="113">
        <v>456894</v>
      </c>
      <c r="C28" s="113">
        <v>450913</v>
      </c>
      <c r="D28" s="113">
        <v>907807</v>
      </c>
      <c r="E28" s="75"/>
      <c r="F28" s="113">
        <v>593540</v>
      </c>
      <c r="G28" s="113">
        <v>581709</v>
      </c>
      <c r="H28" s="113">
        <v>1175249</v>
      </c>
      <c r="I28" s="113"/>
      <c r="J28" s="113">
        <v>858727</v>
      </c>
      <c r="K28" s="113">
        <v>840679</v>
      </c>
      <c r="L28" s="113">
        <f>J28+K28</f>
        <v>1699406</v>
      </c>
    </row>
    <row r="29" spans="1:12" ht="12" customHeight="1">
      <c r="A29" s="1" t="s">
        <v>7</v>
      </c>
      <c r="B29" s="114">
        <v>471465</v>
      </c>
      <c r="C29" s="114">
        <v>441643</v>
      </c>
      <c r="D29" s="114">
        <v>913108</v>
      </c>
      <c r="E29" s="115"/>
      <c r="F29" s="114">
        <v>589653</v>
      </c>
      <c r="G29" s="114">
        <v>565724</v>
      </c>
      <c r="H29" s="114">
        <v>1155377</v>
      </c>
      <c r="I29" s="115"/>
      <c r="J29" s="114">
        <v>846108</v>
      </c>
      <c r="K29" s="114">
        <v>822838</v>
      </c>
      <c r="L29" s="114">
        <f t="shared" ref="L29:L45" si="2">J29+K29</f>
        <v>1668946</v>
      </c>
    </row>
    <row r="30" spans="1:12" ht="12" customHeight="1">
      <c r="A30" s="1" t="s">
        <v>8</v>
      </c>
      <c r="B30" s="113">
        <v>301965</v>
      </c>
      <c r="C30" s="113">
        <v>263932</v>
      </c>
      <c r="D30" s="113">
        <v>565897</v>
      </c>
      <c r="E30" s="75"/>
      <c r="F30" s="113">
        <v>438376</v>
      </c>
      <c r="G30" s="113">
        <v>400373</v>
      </c>
      <c r="H30" s="113">
        <v>838749</v>
      </c>
      <c r="I30" s="113"/>
      <c r="J30" s="113">
        <v>670401</v>
      </c>
      <c r="K30" s="113">
        <v>630339</v>
      </c>
      <c r="L30" s="113">
        <f t="shared" si="2"/>
        <v>1300740</v>
      </c>
    </row>
    <row r="31" spans="1:12" ht="12" customHeight="1">
      <c r="A31" s="1" t="s">
        <v>9</v>
      </c>
      <c r="B31" s="114">
        <v>215583</v>
      </c>
      <c r="C31" s="114">
        <v>221465</v>
      </c>
      <c r="D31" s="114">
        <v>437048</v>
      </c>
      <c r="E31" s="115"/>
      <c r="F31" s="114">
        <v>321984</v>
      </c>
      <c r="G31" s="114">
        <v>331267</v>
      </c>
      <c r="H31" s="114">
        <v>653251</v>
      </c>
      <c r="I31" s="115"/>
      <c r="J31" s="114">
        <v>517462</v>
      </c>
      <c r="K31" s="114">
        <v>502384</v>
      </c>
      <c r="L31" s="114">
        <f t="shared" si="2"/>
        <v>1019846</v>
      </c>
    </row>
    <row r="32" spans="1:12" ht="12" customHeight="1">
      <c r="A32" s="1" t="s">
        <v>10</v>
      </c>
      <c r="B32" s="113">
        <v>163676</v>
      </c>
      <c r="C32" s="113">
        <v>216125</v>
      </c>
      <c r="D32" s="113">
        <v>379801</v>
      </c>
      <c r="E32" s="75"/>
      <c r="F32" s="113">
        <v>243515</v>
      </c>
      <c r="G32" s="113">
        <v>320432</v>
      </c>
      <c r="H32" s="113">
        <v>563947</v>
      </c>
      <c r="I32" s="113"/>
      <c r="J32" s="113">
        <v>390649</v>
      </c>
      <c r="K32" s="113">
        <v>472768</v>
      </c>
      <c r="L32" s="113">
        <f t="shared" si="2"/>
        <v>863417</v>
      </c>
    </row>
    <row r="33" spans="1:12" ht="12" customHeight="1">
      <c r="A33" s="1" t="s">
        <v>11</v>
      </c>
      <c r="B33" s="114">
        <v>157763</v>
      </c>
      <c r="C33" s="114">
        <v>217351</v>
      </c>
      <c r="D33" s="114">
        <v>375114</v>
      </c>
      <c r="E33" s="115"/>
      <c r="F33" s="114">
        <v>228090</v>
      </c>
      <c r="G33" s="114">
        <v>303966</v>
      </c>
      <c r="H33" s="114">
        <v>532056</v>
      </c>
      <c r="I33" s="115"/>
      <c r="J33" s="114">
        <v>331700</v>
      </c>
      <c r="K33" s="114">
        <v>442397</v>
      </c>
      <c r="L33" s="114">
        <f t="shared" si="2"/>
        <v>774097</v>
      </c>
    </row>
    <row r="34" spans="1:12" ht="12" customHeight="1">
      <c r="A34" s="1" t="s">
        <v>12</v>
      </c>
      <c r="B34" s="113">
        <v>130430</v>
      </c>
      <c r="C34" s="113">
        <v>161871</v>
      </c>
      <c r="D34" s="113">
        <v>292301</v>
      </c>
      <c r="E34" s="75"/>
      <c r="F34" s="113">
        <v>192429</v>
      </c>
      <c r="G34" s="113">
        <v>221737</v>
      </c>
      <c r="H34" s="113">
        <v>414166</v>
      </c>
      <c r="I34" s="113"/>
      <c r="J34" s="113">
        <v>297480</v>
      </c>
      <c r="K34" s="113">
        <v>353340</v>
      </c>
      <c r="L34" s="113">
        <f t="shared" si="2"/>
        <v>650820</v>
      </c>
    </row>
    <row r="35" spans="1:12" ht="12" customHeight="1">
      <c r="A35" s="1" t="s">
        <v>13</v>
      </c>
      <c r="B35" s="114">
        <v>109547</v>
      </c>
      <c r="C35" s="114">
        <v>132021</v>
      </c>
      <c r="D35" s="114">
        <v>241568</v>
      </c>
      <c r="E35" s="115"/>
      <c r="F35" s="114">
        <v>157551</v>
      </c>
      <c r="G35" s="114">
        <v>183081</v>
      </c>
      <c r="H35" s="114">
        <v>340632</v>
      </c>
      <c r="I35" s="115"/>
      <c r="J35" s="114">
        <v>242728</v>
      </c>
      <c r="K35" s="114">
        <v>271830</v>
      </c>
      <c r="L35" s="114">
        <f t="shared" si="2"/>
        <v>514558</v>
      </c>
    </row>
    <row r="36" spans="1:12" ht="12" customHeight="1">
      <c r="A36" s="1" t="s">
        <v>14</v>
      </c>
      <c r="B36" s="113">
        <v>84443</v>
      </c>
      <c r="C36" s="113">
        <v>95637</v>
      </c>
      <c r="D36" s="113">
        <v>180080</v>
      </c>
      <c r="E36" s="75"/>
      <c r="F36" s="113">
        <v>125792</v>
      </c>
      <c r="G36" s="113">
        <v>138696</v>
      </c>
      <c r="H36" s="113">
        <v>264488</v>
      </c>
      <c r="I36" s="113"/>
      <c r="J36" s="113">
        <v>203206</v>
      </c>
      <c r="K36" s="113">
        <v>207032</v>
      </c>
      <c r="L36" s="113">
        <f t="shared" si="2"/>
        <v>410238</v>
      </c>
    </row>
    <row r="37" spans="1:12" ht="12" customHeight="1">
      <c r="A37" s="1" t="s">
        <v>15</v>
      </c>
      <c r="B37" s="114">
        <v>63907</v>
      </c>
      <c r="C37" s="114">
        <v>71045</v>
      </c>
      <c r="D37" s="114">
        <v>134952</v>
      </c>
      <c r="E37" s="115"/>
      <c r="F37" s="114">
        <v>94805</v>
      </c>
      <c r="G37" s="114">
        <v>101251</v>
      </c>
      <c r="H37" s="114">
        <v>196056</v>
      </c>
      <c r="I37" s="115"/>
      <c r="J37" s="114">
        <v>135553</v>
      </c>
      <c r="K37" s="114">
        <v>137612</v>
      </c>
      <c r="L37" s="114">
        <f t="shared" si="2"/>
        <v>273165</v>
      </c>
    </row>
    <row r="38" spans="1:12" ht="12" customHeight="1">
      <c r="A38" s="1" t="s">
        <v>16</v>
      </c>
      <c r="B38" s="113">
        <v>55477</v>
      </c>
      <c r="C38" s="113">
        <v>62940</v>
      </c>
      <c r="D38" s="113">
        <v>118417</v>
      </c>
      <c r="E38" s="75"/>
      <c r="F38" s="113">
        <v>81461</v>
      </c>
      <c r="G38" s="113">
        <v>86440</v>
      </c>
      <c r="H38" s="113">
        <v>167901</v>
      </c>
      <c r="I38" s="113"/>
      <c r="J38" s="113">
        <v>126412</v>
      </c>
      <c r="K38" s="113">
        <v>133534</v>
      </c>
      <c r="L38" s="113">
        <f t="shared" si="2"/>
        <v>259946</v>
      </c>
    </row>
    <row r="39" spans="1:12" ht="12" customHeight="1">
      <c r="A39" s="1" t="s">
        <v>17</v>
      </c>
      <c r="B39" s="114">
        <v>34337</v>
      </c>
      <c r="C39" s="114">
        <v>36694</v>
      </c>
      <c r="D39" s="114">
        <v>71031</v>
      </c>
      <c r="E39" s="115"/>
      <c r="F39" s="114">
        <v>46214</v>
      </c>
      <c r="G39" s="114">
        <v>47279</v>
      </c>
      <c r="H39" s="114">
        <v>93493</v>
      </c>
      <c r="I39" s="115"/>
      <c r="J39" s="114">
        <v>66034</v>
      </c>
      <c r="K39" s="114">
        <v>64978</v>
      </c>
      <c r="L39" s="114">
        <f t="shared" si="2"/>
        <v>131012</v>
      </c>
    </row>
    <row r="40" spans="1:12" ht="12" customHeight="1">
      <c r="A40" s="1" t="s">
        <v>18</v>
      </c>
      <c r="B40" s="113">
        <v>41687</v>
      </c>
      <c r="C40" s="113">
        <v>49854</v>
      </c>
      <c r="D40" s="113">
        <v>91541</v>
      </c>
      <c r="E40" s="75"/>
      <c r="F40" s="113">
        <v>53543</v>
      </c>
      <c r="G40" s="113">
        <v>63253</v>
      </c>
      <c r="H40" s="113">
        <v>116796</v>
      </c>
      <c r="I40" s="113"/>
      <c r="J40" s="113">
        <v>76183</v>
      </c>
      <c r="K40" s="113">
        <v>84953</v>
      </c>
      <c r="L40" s="113">
        <f t="shared" si="2"/>
        <v>161136</v>
      </c>
    </row>
    <row r="41" spans="1:12" ht="12" customHeight="1">
      <c r="A41" s="1" t="s">
        <v>19</v>
      </c>
      <c r="B41" s="114">
        <v>24163</v>
      </c>
      <c r="C41" s="114">
        <v>26884</v>
      </c>
      <c r="D41" s="114">
        <v>51047</v>
      </c>
      <c r="E41" s="115"/>
      <c r="F41" s="114">
        <v>28630</v>
      </c>
      <c r="G41" s="114">
        <v>35217</v>
      </c>
      <c r="H41" s="114">
        <v>63847</v>
      </c>
      <c r="I41" s="115"/>
      <c r="J41" s="114">
        <v>35254</v>
      </c>
      <c r="K41" s="114">
        <v>38848</v>
      </c>
      <c r="L41" s="114">
        <f t="shared" si="2"/>
        <v>74102</v>
      </c>
    </row>
    <row r="42" spans="1:12" ht="12" customHeight="1">
      <c r="A42" s="1" t="s">
        <v>20</v>
      </c>
      <c r="B42" s="113">
        <v>28966</v>
      </c>
      <c r="C42" s="113">
        <v>28767</v>
      </c>
      <c r="D42" s="113">
        <v>57733</v>
      </c>
      <c r="E42" s="75"/>
      <c r="F42" s="113">
        <v>32523</v>
      </c>
      <c r="G42" s="113">
        <v>38708</v>
      </c>
      <c r="H42" s="113">
        <v>71231</v>
      </c>
      <c r="I42" s="113"/>
      <c r="J42" s="113">
        <v>38075</v>
      </c>
      <c r="K42" s="113">
        <v>46813</v>
      </c>
      <c r="L42" s="113">
        <f t="shared" si="2"/>
        <v>84888</v>
      </c>
    </row>
    <row r="43" spans="1:12" ht="12" customHeight="1">
      <c r="A43" s="1" t="s">
        <v>21</v>
      </c>
      <c r="B43" s="114">
        <v>13347</v>
      </c>
      <c r="C43" s="114">
        <v>12558</v>
      </c>
      <c r="D43" s="114">
        <v>25905</v>
      </c>
      <c r="E43" s="115"/>
      <c r="F43" s="114">
        <v>14609</v>
      </c>
      <c r="G43" s="114">
        <v>17549</v>
      </c>
      <c r="H43" s="114">
        <v>32158</v>
      </c>
      <c r="I43" s="115"/>
      <c r="J43" s="114">
        <v>15419</v>
      </c>
      <c r="K43" s="114">
        <v>19883</v>
      </c>
      <c r="L43" s="114">
        <f t="shared" si="2"/>
        <v>35302</v>
      </c>
    </row>
    <row r="44" spans="1:12" ht="12" customHeight="1">
      <c r="A44" s="1" t="s">
        <v>22</v>
      </c>
      <c r="B44" s="113">
        <v>35007</v>
      </c>
      <c r="C44" s="113">
        <v>33864</v>
      </c>
      <c r="D44" s="113">
        <v>68871</v>
      </c>
      <c r="E44" s="75"/>
      <c r="F44" s="113">
        <v>41132</v>
      </c>
      <c r="G44" s="113">
        <v>49040</v>
      </c>
      <c r="H44" s="113">
        <v>90172</v>
      </c>
      <c r="I44" s="113"/>
      <c r="J44" s="113">
        <v>36102</v>
      </c>
      <c r="K44" s="113">
        <v>50582</v>
      </c>
      <c r="L44" s="113">
        <f t="shared" si="2"/>
        <v>86684</v>
      </c>
    </row>
    <row r="45" spans="1:12" ht="12" customHeight="1">
      <c r="A45" s="1" t="s">
        <v>23</v>
      </c>
      <c r="B45" s="114">
        <v>1679</v>
      </c>
      <c r="C45" s="114">
        <v>1655</v>
      </c>
      <c r="D45" s="114">
        <v>3334</v>
      </c>
      <c r="E45" s="115"/>
      <c r="F45" s="115">
        <v>272</v>
      </c>
      <c r="G45" s="115">
        <v>73</v>
      </c>
      <c r="H45" s="115">
        <v>345</v>
      </c>
      <c r="I45" s="115"/>
      <c r="J45" s="115">
        <v>327</v>
      </c>
      <c r="K45" s="115">
        <v>119</v>
      </c>
      <c r="L45" s="115">
        <f t="shared" si="2"/>
        <v>446</v>
      </c>
    </row>
    <row r="46" spans="1:12" ht="12" customHeight="1">
      <c r="A46" s="54" t="s">
        <v>24</v>
      </c>
      <c r="B46" s="55">
        <v>2390336</v>
      </c>
      <c r="C46" s="55">
        <v>2525219</v>
      </c>
      <c r="D46" s="90">
        <v>4915555</v>
      </c>
      <c r="E46" s="56"/>
      <c r="F46" s="55">
        <v>3284119</v>
      </c>
      <c r="G46" s="55">
        <v>3485795</v>
      </c>
      <c r="H46" s="55">
        <v>6769914</v>
      </c>
      <c r="I46" s="55"/>
      <c r="J46" s="55">
        <v>4887820</v>
      </c>
      <c r="K46" s="55">
        <v>5120929</v>
      </c>
      <c r="L46" s="55">
        <v>10008749</v>
      </c>
    </row>
    <row r="47" spans="1:12" ht="12" customHeight="1">
      <c r="A47" s="180" t="s">
        <v>1344</v>
      </c>
      <c r="B47" s="58"/>
      <c r="C47" s="58"/>
      <c r="D47" s="58"/>
      <c r="E47" s="59"/>
      <c r="F47" s="58"/>
      <c r="G47" s="58"/>
      <c r="H47" s="58"/>
      <c r="I47" s="58"/>
      <c r="J47" s="58"/>
      <c r="K47" s="58"/>
      <c r="L47" s="58"/>
    </row>
    <row r="48" spans="1:12">
      <c r="A48" s="93" t="s">
        <v>1345</v>
      </c>
      <c r="C48" s="27"/>
    </row>
    <row r="49" spans="1:1">
      <c r="A49" s="94"/>
    </row>
  </sheetData>
  <mergeCells count="2">
    <mergeCell ref="F26:H26"/>
    <mergeCell ref="J26:L26"/>
  </mergeCells>
  <pageMargins left="0.70866141732283472" right="0.70866141732283472" top="0.74803149606299213" bottom="0.74803149606299213" header="0.31496062992125984" footer="0.31496062992125984"/>
  <pageSetup firstPageNumber="63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I97"/>
  <sheetViews>
    <sheetView view="pageLayout" workbookViewId="0">
      <selection activeCell="I68" sqref="I68"/>
    </sheetView>
  </sheetViews>
  <sheetFormatPr baseColWidth="10" defaultRowHeight="15"/>
  <cols>
    <col min="1" max="1" width="13.140625" customWidth="1"/>
    <col min="2" max="4" width="8.7109375" customWidth="1"/>
    <col min="5" max="5" width="1.42578125" customWidth="1"/>
    <col min="6" max="7" width="8.7109375" customWidth="1"/>
    <col min="8" max="8" width="9.5703125" customWidth="1"/>
  </cols>
  <sheetData>
    <row r="2" spans="1:8">
      <c r="A2" s="38" t="s">
        <v>1278</v>
      </c>
    </row>
    <row r="4" spans="1:8">
      <c r="A4" s="202" t="s">
        <v>1249</v>
      </c>
      <c r="B4" s="52"/>
      <c r="C4" s="52" t="s">
        <v>26</v>
      </c>
      <c r="D4" s="30"/>
      <c r="E4" s="30"/>
      <c r="F4" s="177"/>
      <c r="G4" s="178" t="s">
        <v>1343</v>
      </c>
      <c r="H4" s="177"/>
    </row>
    <row r="5" spans="1:8">
      <c r="A5" s="202"/>
      <c r="B5" s="92" t="s">
        <v>119</v>
      </c>
      <c r="C5" s="92" t="s">
        <v>120</v>
      </c>
      <c r="D5" s="112" t="s">
        <v>5</v>
      </c>
      <c r="E5" s="92"/>
      <c r="F5" s="112" t="s">
        <v>119</v>
      </c>
      <c r="G5" s="92" t="s">
        <v>120</v>
      </c>
      <c r="H5" s="112" t="s">
        <v>5</v>
      </c>
    </row>
    <row r="6" spans="1:8">
      <c r="A6" s="2" t="s">
        <v>27</v>
      </c>
      <c r="B6" s="174">
        <f>B7+B14+B24+B33+B42+B49+B56+B61+B63+B70+B80+B86</f>
        <v>3284119</v>
      </c>
      <c r="C6" s="117">
        <f>C7+C14+C24+C33+C42+C49+C56+C61+C63+C70+C80+C86</f>
        <v>3485795</v>
      </c>
      <c r="D6" s="174">
        <f>D7+D14+D24+D33+D42+D49+D56+D61+D63+D70+D80+D86</f>
        <v>6769914</v>
      </c>
      <c r="E6" s="118"/>
      <c r="F6" s="188">
        <v>4887820</v>
      </c>
      <c r="G6" s="188">
        <v>5120929</v>
      </c>
      <c r="H6" s="188">
        <v>10008749</v>
      </c>
    </row>
    <row r="7" spans="1:8" ht="11.85" customHeight="1">
      <c r="A7" s="12" t="s">
        <v>28</v>
      </c>
      <c r="B7" s="190">
        <f>B8+B9+B10+B11+B12+B13</f>
        <v>259588</v>
      </c>
      <c r="C7" s="190">
        <f>C8+C9+C10+C11+C12+C13</f>
        <v>261505</v>
      </c>
      <c r="D7" s="190">
        <f>D8+D9+D10+D11+D12+D13</f>
        <v>521093</v>
      </c>
      <c r="E7" s="190"/>
      <c r="F7" s="190">
        <f>F8+F9+F10+F11+F12+F13</f>
        <v>431357</v>
      </c>
      <c r="G7" s="190">
        <f>G8+G9+G10+G11+G12+G13</f>
        <v>436106</v>
      </c>
      <c r="H7" s="190">
        <v>867463</v>
      </c>
    </row>
    <row r="8" spans="1:8" ht="11.85" customHeight="1">
      <c r="A8" s="8" t="s">
        <v>29</v>
      </c>
      <c r="B8" s="191" t="s">
        <v>402</v>
      </c>
      <c r="C8" s="191" t="s">
        <v>403</v>
      </c>
      <c r="D8" s="191" t="s">
        <v>404</v>
      </c>
      <c r="E8" s="191"/>
      <c r="F8" s="191">
        <v>122445</v>
      </c>
      <c r="G8" s="191">
        <v>124130</v>
      </c>
      <c r="H8" s="191">
        <v>246575</v>
      </c>
    </row>
    <row r="9" spans="1:8" ht="11.85" customHeight="1">
      <c r="A9" s="8" t="s">
        <v>30</v>
      </c>
      <c r="B9" s="191" t="s">
        <v>405</v>
      </c>
      <c r="C9" s="191" t="s">
        <v>406</v>
      </c>
      <c r="D9" s="191" t="s">
        <v>407</v>
      </c>
      <c r="E9" s="191"/>
      <c r="F9" s="191">
        <v>58018</v>
      </c>
      <c r="G9" s="191">
        <v>59505</v>
      </c>
      <c r="H9" s="191">
        <v>117523</v>
      </c>
    </row>
    <row r="10" spans="1:8" ht="11.85" customHeight="1">
      <c r="A10" s="8" t="s">
        <v>31</v>
      </c>
      <c r="B10" s="191" t="s">
        <v>408</v>
      </c>
      <c r="C10" s="191" t="s">
        <v>409</v>
      </c>
      <c r="D10" s="191" t="s">
        <v>410</v>
      </c>
      <c r="E10" s="191"/>
      <c r="F10" s="191">
        <v>88998</v>
      </c>
      <c r="G10" s="191">
        <v>90292</v>
      </c>
      <c r="H10" s="191">
        <v>179290</v>
      </c>
    </row>
    <row r="11" spans="1:8" ht="11.85" customHeight="1">
      <c r="A11" s="8" t="s">
        <v>32</v>
      </c>
      <c r="B11" s="191" t="s">
        <v>411</v>
      </c>
      <c r="C11" s="191" t="s">
        <v>412</v>
      </c>
      <c r="D11" s="191" t="s">
        <v>413</v>
      </c>
      <c r="E11" s="191"/>
      <c r="F11" s="191">
        <v>33149</v>
      </c>
      <c r="G11" s="191">
        <v>33204</v>
      </c>
      <c r="H11" s="191">
        <v>66353</v>
      </c>
    </row>
    <row r="12" spans="1:8" ht="11.85" customHeight="1">
      <c r="A12" s="8" t="s">
        <v>33</v>
      </c>
      <c r="B12" s="191" t="s">
        <v>414</v>
      </c>
      <c r="C12" s="191" t="s">
        <v>415</v>
      </c>
      <c r="D12" s="191" t="s">
        <v>416</v>
      </c>
      <c r="E12" s="191"/>
      <c r="F12" s="191">
        <v>83681</v>
      </c>
      <c r="G12" s="191">
        <v>84960</v>
      </c>
      <c r="H12" s="191">
        <v>168641</v>
      </c>
    </row>
    <row r="13" spans="1:8" ht="11.85" customHeight="1">
      <c r="A13" s="8" t="s">
        <v>34</v>
      </c>
      <c r="B13" s="191" t="s">
        <v>417</v>
      </c>
      <c r="C13" s="191" t="s">
        <v>418</v>
      </c>
      <c r="D13" s="191" t="s">
        <v>419</v>
      </c>
      <c r="E13" s="191"/>
      <c r="F13" s="191">
        <v>45066</v>
      </c>
      <c r="G13" s="191">
        <v>44015</v>
      </c>
      <c r="H13" s="191">
        <v>89081</v>
      </c>
    </row>
    <row r="14" spans="1:8" ht="11.85" customHeight="1">
      <c r="A14" s="12" t="s">
        <v>35</v>
      </c>
      <c r="B14" s="117">
        <f>B15+B16+B17+B18+B19+B20+B21+B22+B23</f>
        <v>270504</v>
      </c>
      <c r="C14" s="117">
        <f>C15+C16+C17+C18+C19+C20+C21+C22+C23</f>
        <v>278913</v>
      </c>
      <c r="D14" s="117">
        <f>D15+D16+D17+D18+D19+D20+D21+D22+D23</f>
        <v>549417</v>
      </c>
      <c r="E14" s="117"/>
      <c r="F14" s="174">
        <f>F15+F16+F17+F18+F19+F20+F21+F22+F23</f>
        <v>380448</v>
      </c>
      <c r="G14" s="174">
        <f t="shared" ref="G14:H14" si="0">G15+G16+G17+G18+G19+G20+G21+G22+G23</f>
        <v>391814</v>
      </c>
      <c r="H14" s="174">
        <f t="shared" si="0"/>
        <v>772262</v>
      </c>
    </row>
    <row r="15" spans="1:8" ht="11.85" customHeight="1">
      <c r="A15" s="8" t="s">
        <v>36</v>
      </c>
      <c r="B15" s="118" t="s">
        <v>468</v>
      </c>
      <c r="C15" s="118" t="s">
        <v>469</v>
      </c>
      <c r="D15" s="118" t="s">
        <v>470</v>
      </c>
      <c r="E15" s="118"/>
      <c r="F15" s="189">
        <v>40479</v>
      </c>
      <c r="G15" s="189">
        <v>41971</v>
      </c>
      <c r="H15" s="189">
        <f>F15+G15</f>
        <v>82450</v>
      </c>
    </row>
    <row r="16" spans="1:8" ht="11.85" customHeight="1">
      <c r="A16" s="8" t="s">
        <v>37</v>
      </c>
      <c r="B16" s="118" t="s">
        <v>465</v>
      </c>
      <c r="C16" s="118" t="s">
        <v>466</v>
      </c>
      <c r="D16" s="118" t="s">
        <v>467</v>
      </c>
      <c r="E16" s="118"/>
      <c r="F16" s="189">
        <v>32784</v>
      </c>
      <c r="G16" s="189">
        <v>34819</v>
      </c>
      <c r="H16" s="189">
        <f t="shared" ref="H16:H23" si="1">F16+G16</f>
        <v>67603</v>
      </c>
    </row>
    <row r="17" spans="1:8" ht="11.85" customHeight="1">
      <c r="A17" s="8" t="s">
        <v>38</v>
      </c>
      <c r="B17" s="118" t="s">
        <v>444</v>
      </c>
      <c r="C17" s="118" t="s">
        <v>445</v>
      </c>
      <c r="D17" s="118" t="s">
        <v>446</v>
      </c>
      <c r="E17" s="118"/>
      <c r="F17" s="189">
        <v>49963</v>
      </c>
      <c r="G17" s="189">
        <v>50234</v>
      </c>
      <c r="H17" s="189">
        <f t="shared" si="1"/>
        <v>100197</v>
      </c>
    </row>
    <row r="18" spans="1:8" ht="11.85" customHeight="1">
      <c r="A18" s="8" t="s">
        <v>39</v>
      </c>
      <c r="B18" s="118" t="s">
        <v>447</v>
      </c>
      <c r="C18" s="118" t="s">
        <v>448</v>
      </c>
      <c r="D18" s="118" t="s">
        <v>449</v>
      </c>
      <c r="E18" s="118"/>
      <c r="F18" s="189">
        <v>55558</v>
      </c>
      <c r="G18" s="189">
        <v>55982</v>
      </c>
      <c r="H18" s="189">
        <f t="shared" si="1"/>
        <v>111540</v>
      </c>
    </row>
    <row r="19" spans="1:8" ht="11.85" customHeight="1">
      <c r="A19" s="8" t="s">
        <v>40</v>
      </c>
      <c r="B19" s="118" t="s">
        <v>450</v>
      </c>
      <c r="C19" s="118" t="s">
        <v>451</v>
      </c>
      <c r="D19" s="118" t="s">
        <v>452</v>
      </c>
      <c r="E19" s="118"/>
      <c r="F19" s="189">
        <v>55676</v>
      </c>
      <c r="G19" s="189">
        <v>58282</v>
      </c>
      <c r="H19" s="189">
        <f t="shared" si="1"/>
        <v>113958</v>
      </c>
    </row>
    <row r="20" spans="1:8" ht="11.85" customHeight="1">
      <c r="A20" s="8" t="s">
        <v>41</v>
      </c>
      <c r="B20" s="118" t="s">
        <v>453</v>
      </c>
      <c r="C20" s="118" t="s">
        <v>454</v>
      </c>
      <c r="D20" s="118" t="s">
        <v>455</v>
      </c>
      <c r="E20" s="118"/>
      <c r="F20" s="189">
        <v>50968</v>
      </c>
      <c r="G20" s="189">
        <v>52875</v>
      </c>
      <c r="H20" s="189">
        <f t="shared" si="1"/>
        <v>103843</v>
      </c>
    </row>
    <row r="21" spans="1:8" ht="11.85" customHeight="1">
      <c r="A21" s="8" t="s">
        <v>42</v>
      </c>
      <c r="B21" s="118" t="s">
        <v>456</v>
      </c>
      <c r="C21" s="118" t="s">
        <v>457</v>
      </c>
      <c r="D21" s="118" t="s">
        <v>458</v>
      </c>
      <c r="E21" s="118"/>
      <c r="F21" s="189">
        <v>39147</v>
      </c>
      <c r="G21" s="189">
        <v>39070</v>
      </c>
      <c r="H21" s="189">
        <f t="shared" si="1"/>
        <v>78217</v>
      </c>
    </row>
    <row r="22" spans="1:8" ht="11.85" customHeight="1">
      <c r="A22" s="8" t="s">
        <v>43</v>
      </c>
      <c r="B22" s="118" t="s">
        <v>459</v>
      </c>
      <c r="C22" s="118" t="s">
        <v>460</v>
      </c>
      <c r="D22" s="118" t="s">
        <v>461</v>
      </c>
      <c r="E22" s="118"/>
      <c r="F22" s="189">
        <v>36431</v>
      </c>
      <c r="G22" s="189">
        <v>38244</v>
      </c>
      <c r="H22" s="189">
        <f t="shared" si="1"/>
        <v>74675</v>
      </c>
    </row>
    <row r="23" spans="1:8" ht="11.85" customHeight="1">
      <c r="A23" s="8" t="s">
        <v>44</v>
      </c>
      <c r="B23" s="118" t="s">
        <v>462</v>
      </c>
      <c r="C23" s="118" t="s">
        <v>463</v>
      </c>
      <c r="D23" s="118" t="s">
        <v>464</v>
      </c>
      <c r="E23" s="118"/>
      <c r="F23" s="189">
        <v>19442</v>
      </c>
      <c r="G23" s="189">
        <v>20337</v>
      </c>
      <c r="H23" s="189">
        <f t="shared" si="1"/>
        <v>39779</v>
      </c>
    </row>
    <row r="24" spans="1:8" ht="11.85" customHeight="1">
      <c r="A24" s="12" t="s">
        <v>45</v>
      </c>
      <c r="B24" s="190">
        <f>B25+B26+B27+B28+B29+B30+B31+B32</f>
        <v>389122</v>
      </c>
      <c r="C24" s="190">
        <f>C25+C26+C27+C28+C29+C30+C31+C32</f>
        <v>412561</v>
      </c>
      <c r="D24" s="190">
        <f>D25+D26+D27+D28+D29+D30+D31+D32</f>
        <v>801683</v>
      </c>
      <c r="E24" s="190"/>
      <c r="F24" s="190">
        <f>F25+F26+F27+F28+F29+F30+F31+F32</f>
        <v>686747</v>
      </c>
      <c r="G24" s="190">
        <f>G25+G26+G27+G28+G29+G30+G31+G32</f>
        <v>711482</v>
      </c>
      <c r="H24" s="190">
        <f>H25+H26+H27+H28+H29+H30+H31+H32</f>
        <v>1398229</v>
      </c>
    </row>
    <row r="25" spans="1:8" ht="11.85" customHeight="1">
      <c r="A25" s="8" t="s">
        <v>46</v>
      </c>
      <c r="B25" s="191" t="s">
        <v>241</v>
      </c>
      <c r="C25" s="191" t="s">
        <v>242</v>
      </c>
      <c r="D25" s="191" t="s">
        <v>243</v>
      </c>
      <c r="E25" s="191"/>
      <c r="F25" s="191">
        <v>323574</v>
      </c>
      <c r="G25" s="191">
        <v>332784</v>
      </c>
      <c r="H25" s="191">
        <f>F25+G25</f>
        <v>656358</v>
      </c>
    </row>
    <row r="26" spans="1:8" ht="11.85" customHeight="1">
      <c r="A26" s="8" t="s">
        <v>47</v>
      </c>
      <c r="B26" s="191" t="s">
        <v>264</v>
      </c>
      <c r="C26" s="191" t="s">
        <v>263</v>
      </c>
      <c r="D26" s="191" t="s">
        <v>244</v>
      </c>
      <c r="E26" s="191"/>
      <c r="F26" s="191">
        <v>62148</v>
      </c>
      <c r="G26" s="191">
        <v>65364</v>
      </c>
      <c r="H26" s="191">
        <f t="shared" ref="H26:H32" si="2">F26+G26</f>
        <v>127512</v>
      </c>
    </row>
    <row r="27" spans="1:8" ht="11.85" customHeight="1">
      <c r="A27" s="8" t="s">
        <v>48</v>
      </c>
      <c r="B27" s="191" t="s">
        <v>245</v>
      </c>
      <c r="C27" s="191" t="s">
        <v>246</v>
      </c>
      <c r="D27" s="191" t="s">
        <v>247</v>
      </c>
      <c r="E27" s="191"/>
      <c r="F27" s="191">
        <v>33353</v>
      </c>
      <c r="G27" s="191">
        <v>34295</v>
      </c>
      <c r="H27" s="191">
        <f t="shared" si="2"/>
        <v>67648</v>
      </c>
    </row>
    <row r="28" spans="1:8" ht="11.85" customHeight="1">
      <c r="A28" s="8" t="s">
        <v>49</v>
      </c>
      <c r="B28" s="191" t="s">
        <v>248</v>
      </c>
      <c r="C28" s="191" t="s">
        <v>249</v>
      </c>
      <c r="D28" s="191" t="s">
        <v>250</v>
      </c>
      <c r="E28" s="191"/>
      <c r="F28" s="191">
        <v>78596</v>
      </c>
      <c r="G28" s="191">
        <v>83438</v>
      </c>
      <c r="H28" s="191">
        <f t="shared" si="2"/>
        <v>162034</v>
      </c>
    </row>
    <row r="29" spans="1:8" ht="11.85" customHeight="1">
      <c r="A29" s="8" t="s">
        <v>50</v>
      </c>
      <c r="B29" s="191" t="s">
        <v>251</v>
      </c>
      <c r="C29" s="191" t="s">
        <v>252</v>
      </c>
      <c r="D29" s="191" t="s">
        <v>253</v>
      </c>
      <c r="E29" s="191"/>
      <c r="F29" s="191">
        <v>60020</v>
      </c>
      <c r="G29" s="191">
        <v>58527</v>
      </c>
      <c r="H29" s="191">
        <f t="shared" si="2"/>
        <v>118547</v>
      </c>
    </row>
    <row r="30" spans="1:8" ht="11.85" customHeight="1">
      <c r="A30" s="8" t="s">
        <v>51</v>
      </c>
      <c r="B30" s="191" t="s">
        <v>254</v>
      </c>
      <c r="C30" s="191" t="s">
        <v>255</v>
      </c>
      <c r="D30" s="191" t="s">
        <v>256</v>
      </c>
      <c r="E30" s="191"/>
      <c r="F30" s="191">
        <v>49068</v>
      </c>
      <c r="G30" s="191">
        <v>52517</v>
      </c>
      <c r="H30" s="191">
        <f t="shared" si="2"/>
        <v>101585</v>
      </c>
    </row>
    <row r="31" spans="1:8" ht="11.85" customHeight="1">
      <c r="A31" s="8" t="s">
        <v>52</v>
      </c>
      <c r="B31" s="191" t="s">
        <v>257</v>
      </c>
      <c r="C31" s="191" t="s">
        <v>258</v>
      </c>
      <c r="D31" s="191" t="s">
        <v>259</v>
      </c>
      <c r="E31" s="191"/>
      <c r="F31" s="191">
        <v>28284</v>
      </c>
      <c r="G31" s="191">
        <v>29348</v>
      </c>
      <c r="H31" s="191">
        <f t="shared" si="2"/>
        <v>57632</v>
      </c>
    </row>
    <row r="32" spans="1:8" ht="11.85" customHeight="1">
      <c r="A32" s="8" t="s">
        <v>53</v>
      </c>
      <c r="B32" s="191" t="s">
        <v>260</v>
      </c>
      <c r="C32" s="191" t="s">
        <v>261</v>
      </c>
      <c r="D32" s="191" t="s">
        <v>262</v>
      </c>
      <c r="E32" s="191"/>
      <c r="F32" s="191">
        <v>51704</v>
      </c>
      <c r="G32" s="191">
        <v>55209</v>
      </c>
      <c r="H32" s="191">
        <f t="shared" si="2"/>
        <v>106913</v>
      </c>
    </row>
    <row r="33" spans="1:8" ht="11.85" customHeight="1">
      <c r="A33" s="12" t="s">
        <v>54</v>
      </c>
      <c r="B33" s="117">
        <f>B34+B35+B36+B37+B38+B39+B40+B41</f>
        <v>361336</v>
      </c>
      <c r="C33" s="117">
        <f>C34+C35+C36+C37+C38+C39+C40+C41</f>
        <v>362835</v>
      </c>
      <c r="D33" s="117">
        <f>D34+D35+D36+D37+D38+D39+D40+D41</f>
        <v>724171</v>
      </c>
      <c r="E33" s="117"/>
      <c r="F33" s="174">
        <f>F34+F35+F36+F37+F38+F39+F40+F41</f>
        <v>607013</v>
      </c>
      <c r="G33" s="174">
        <f>G34+G35+G36+G37+G38+G39+G40+G41</f>
        <v>607236</v>
      </c>
      <c r="H33" s="174">
        <f>H34+H35+H36+H37+H38+H39+H40+H41</f>
        <v>1214249</v>
      </c>
    </row>
    <row r="34" spans="1:8" ht="11.85" customHeight="1">
      <c r="A34" s="8" t="s">
        <v>55</v>
      </c>
      <c r="B34" s="118" t="s">
        <v>420</v>
      </c>
      <c r="C34" s="118" t="s">
        <v>421</v>
      </c>
      <c r="D34" s="118" t="s">
        <v>422</v>
      </c>
      <c r="E34" s="118"/>
      <c r="F34" s="189">
        <v>66270</v>
      </c>
      <c r="G34" s="189">
        <v>64985</v>
      </c>
      <c r="H34" s="189">
        <f>F34+G34</f>
        <v>131255</v>
      </c>
    </row>
    <row r="35" spans="1:8" ht="11.85" customHeight="1">
      <c r="A35" s="8" t="s">
        <v>56</v>
      </c>
      <c r="B35" s="118" t="s">
        <v>423</v>
      </c>
      <c r="C35" s="118" t="s">
        <v>424</v>
      </c>
      <c r="D35" s="118" t="s">
        <v>425</v>
      </c>
      <c r="E35" s="118"/>
      <c r="F35" s="189">
        <v>84078</v>
      </c>
      <c r="G35" s="189">
        <v>84804</v>
      </c>
      <c r="H35" s="189">
        <f t="shared" ref="H35:H41" si="3">F35+G35</f>
        <v>168882</v>
      </c>
    </row>
    <row r="36" spans="1:8" ht="11.85" customHeight="1">
      <c r="A36" s="8" t="s">
        <v>57</v>
      </c>
      <c r="B36" s="118" t="s">
        <v>426</v>
      </c>
      <c r="C36" s="118" t="s">
        <v>427</v>
      </c>
      <c r="D36" s="118" t="s">
        <v>428</v>
      </c>
      <c r="E36" s="118"/>
      <c r="F36" s="189">
        <v>57643</v>
      </c>
      <c r="G36" s="189">
        <v>55961</v>
      </c>
      <c r="H36" s="189">
        <f t="shared" si="3"/>
        <v>113604</v>
      </c>
    </row>
    <row r="37" spans="1:8" ht="11.85" customHeight="1">
      <c r="A37" s="8" t="s">
        <v>58</v>
      </c>
      <c r="B37" s="118" t="s">
        <v>429</v>
      </c>
      <c r="C37" s="118" t="s">
        <v>430</v>
      </c>
      <c r="D37" s="118" t="s">
        <v>431</v>
      </c>
      <c r="E37" s="118"/>
      <c r="F37" s="189">
        <v>75339</v>
      </c>
      <c r="G37" s="189">
        <v>75893</v>
      </c>
      <c r="H37" s="189">
        <f t="shared" si="3"/>
        <v>151232</v>
      </c>
    </row>
    <row r="38" spans="1:8" ht="11.85" customHeight="1">
      <c r="A38" s="8" t="s">
        <v>59</v>
      </c>
      <c r="B38" s="118" t="s">
        <v>432</v>
      </c>
      <c r="C38" s="118" t="s">
        <v>433</v>
      </c>
      <c r="D38" s="118" t="s">
        <v>434</v>
      </c>
      <c r="E38" s="118"/>
      <c r="F38" s="189">
        <v>127328</v>
      </c>
      <c r="G38" s="189">
        <v>128150</v>
      </c>
      <c r="H38" s="189">
        <f t="shared" si="3"/>
        <v>255478</v>
      </c>
    </row>
    <row r="39" spans="1:8" ht="11.85" customHeight="1">
      <c r="A39" s="8" t="s">
        <v>60</v>
      </c>
      <c r="B39" s="118" t="s">
        <v>435</v>
      </c>
      <c r="C39" s="118" t="s">
        <v>436</v>
      </c>
      <c r="D39" s="118" t="s">
        <v>437</v>
      </c>
      <c r="E39" s="118"/>
      <c r="F39" s="189">
        <v>39139</v>
      </c>
      <c r="G39" s="189">
        <v>39849</v>
      </c>
      <c r="H39" s="189">
        <f t="shared" si="3"/>
        <v>78988</v>
      </c>
    </row>
    <row r="40" spans="1:8" ht="11.85" customHeight="1">
      <c r="A40" s="8" t="s">
        <v>61</v>
      </c>
      <c r="B40" s="118" t="s">
        <v>438</v>
      </c>
      <c r="C40" s="118" t="s">
        <v>439</v>
      </c>
      <c r="D40" s="118" t="s">
        <v>440</v>
      </c>
      <c r="E40" s="118"/>
      <c r="F40" s="189">
        <v>45640</v>
      </c>
      <c r="G40" s="189">
        <v>46032</v>
      </c>
      <c r="H40" s="189">
        <f t="shared" si="3"/>
        <v>91672</v>
      </c>
    </row>
    <row r="41" spans="1:8" ht="11.85" customHeight="1">
      <c r="A41" s="8" t="s">
        <v>62</v>
      </c>
      <c r="B41" s="118" t="s">
        <v>441</v>
      </c>
      <c r="C41" s="118" t="s">
        <v>442</v>
      </c>
      <c r="D41" s="118" t="s">
        <v>443</v>
      </c>
      <c r="E41" s="118"/>
      <c r="F41" s="189">
        <v>111576</v>
      </c>
      <c r="G41" s="189">
        <v>111562</v>
      </c>
      <c r="H41" s="189">
        <f t="shared" si="3"/>
        <v>223138</v>
      </c>
    </row>
    <row r="42" spans="1:8" ht="11.85" customHeight="1">
      <c r="A42" s="12" t="s">
        <v>63</v>
      </c>
      <c r="B42" s="190">
        <f>B43+B44+B45+B46+B47+B48</f>
        <v>261284</v>
      </c>
      <c r="C42" s="190">
        <f>C43+C44+C45+C46+C47+C48</f>
        <v>274639</v>
      </c>
      <c r="D42" s="190">
        <f>D43+D44+D45+D46+D47+D48</f>
        <v>535923</v>
      </c>
      <c r="E42" s="190">
        <f t="shared" ref="E42:H42" si="4">E43+E44+E45+E46+E47+E48</f>
        <v>0</v>
      </c>
      <c r="F42" s="190">
        <f t="shared" si="4"/>
        <v>353592</v>
      </c>
      <c r="G42" s="190">
        <f t="shared" si="4"/>
        <v>363885</v>
      </c>
      <c r="H42" s="190">
        <f t="shared" si="4"/>
        <v>717477</v>
      </c>
    </row>
    <row r="43" spans="1:8" ht="11.85" customHeight="1">
      <c r="A43" s="9" t="s">
        <v>64</v>
      </c>
      <c r="B43" s="191" t="s">
        <v>384</v>
      </c>
      <c r="C43" s="191" t="s">
        <v>385</v>
      </c>
      <c r="D43" s="191" t="s">
        <v>386</v>
      </c>
      <c r="E43" s="191"/>
      <c r="F43" s="191">
        <v>52516</v>
      </c>
      <c r="G43" s="191">
        <v>54665</v>
      </c>
      <c r="H43" s="191">
        <f>F43+G43</f>
        <v>107181</v>
      </c>
    </row>
    <row r="44" spans="1:8" ht="11.85" customHeight="1">
      <c r="A44" s="8" t="s">
        <v>65</v>
      </c>
      <c r="B44" s="191" t="s">
        <v>387</v>
      </c>
      <c r="C44" s="191" t="s">
        <v>388</v>
      </c>
      <c r="D44" s="191" t="s">
        <v>389</v>
      </c>
      <c r="E44" s="191"/>
      <c r="F44" s="191">
        <v>54366</v>
      </c>
      <c r="G44" s="191">
        <v>57756</v>
      </c>
      <c r="H44" s="191">
        <f t="shared" ref="H44:H48" si="5">F44+G44</f>
        <v>112122</v>
      </c>
    </row>
    <row r="45" spans="1:8" ht="11.85" customHeight="1">
      <c r="A45" s="8" t="s">
        <v>66</v>
      </c>
      <c r="B45" s="191" t="s">
        <v>390</v>
      </c>
      <c r="C45" s="191" t="s">
        <v>391</v>
      </c>
      <c r="D45" s="191" t="s">
        <v>392</v>
      </c>
      <c r="E45" s="191"/>
      <c r="F45" s="191">
        <v>61070</v>
      </c>
      <c r="G45" s="191">
        <v>63361</v>
      </c>
      <c r="H45" s="191">
        <f t="shared" si="5"/>
        <v>124431</v>
      </c>
    </row>
    <row r="46" spans="1:8" ht="11.85" customHeight="1">
      <c r="A46" s="8" t="s">
        <v>67</v>
      </c>
      <c r="B46" s="191" t="s">
        <v>393</v>
      </c>
      <c r="C46" s="191" t="s">
        <v>394</v>
      </c>
      <c r="D46" s="191" t="s">
        <v>395</v>
      </c>
      <c r="E46" s="191"/>
      <c r="F46" s="191">
        <v>71594</v>
      </c>
      <c r="G46" s="191">
        <v>70423</v>
      </c>
      <c r="H46" s="191">
        <f t="shared" si="5"/>
        <v>142017</v>
      </c>
    </row>
    <row r="47" spans="1:8" ht="11.85" customHeight="1">
      <c r="A47" s="8" t="s">
        <v>68</v>
      </c>
      <c r="B47" s="191" t="s">
        <v>396</v>
      </c>
      <c r="C47" s="191" t="s">
        <v>397</v>
      </c>
      <c r="D47" s="191" t="s">
        <v>398</v>
      </c>
      <c r="E47" s="191"/>
      <c r="F47" s="191">
        <v>70289</v>
      </c>
      <c r="G47" s="191">
        <v>74260</v>
      </c>
      <c r="H47" s="191">
        <f t="shared" si="5"/>
        <v>144549</v>
      </c>
    </row>
    <row r="48" spans="1:8" ht="11.85" customHeight="1">
      <c r="A48" s="8" t="s">
        <v>69</v>
      </c>
      <c r="B48" s="191" t="s">
        <v>399</v>
      </c>
      <c r="C48" s="191" t="s">
        <v>400</v>
      </c>
      <c r="D48" s="191" t="s">
        <v>401</v>
      </c>
      <c r="E48" s="191"/>
      <c r="F48" s="191">
        <v>43757</v>
      </c>
      <c r="G48" s="191">
        <v>43420</v>
      </c>
      <c r="H48" s="191">
        <f t="shared" si="5"/>
        <v>87177</v>
      </c>
    </row>
    <row r="49" spans="1:9" ht="11.85" customHeight="1">
      <c r="A49" s="12" t="s">
        <v>70</v>
      </c>
      <c r="B49" s="117">
        <f>B50+B51+B52+B53+B54+B55</f>
        <v>244050</v>
      </c>
      <c r="C49" s="117">
        <f>C50+C51+C52+C53+C54+C55</f>
        <v>280536</v>
      </c>
      <c r="D49" s="117">
        <f>D50+D51+D52+D53+D54+D55</f>
        <v>524586</v>
      </c>
      <c r="E49" s="117"/>
      <c r="F49" s="174">
        <f>F50+F51+F52+F53+F54+F55</f>
        <v>348574</v>
      </c>
      <c r="G49" s="174">
        <f t="shared" ref="G49:H49" si="6">G50+G51+G52+G53+G54+G55</f>
        <v>396754</v>
      </c>
      <c r="H49" s="174">
        <f t="shared" si="6"/>
        <v>745328</v>
      </c>
    </row>
    <row r="50" spans="1:9" ht="11.85" customHeight="1">
      <c r="A50" s="8" t="s">
        <v>71</v>
      </c>
      <c r="B50" s="118" t="s">
        <v>310</v>
      </c>
      <c r="C50" s="118" t="s">
        <v>311</v>
      </c>
      <c r="D50" s="118" t="s">
        <v>312</v>
      </c>
      <c r="E50" s="118"/>
      <c r="F50" s="189">
        <v>79678</v>
      </c>
      <c r="G50" s="189">
        <v>91431</v>
      </c>
      <c r="H50" s="189">
        <f>F50+G50</f>
        <v>171109</v>
      </c>
    </row>
    <row r="51" spans="1:9" ht="11.85" customHeight="1">
      <c r="A51" s="8" t="s">
        <v>72</v>
      </c>
      <c r="B51" s="118" t="s">
        <v>313</v>
      </c>
      <c r="C51" s="118" t="s">
        <v>314</v>
      </c>
      <c r="D51" s="118" t="s">
        <v>315</v>
      </c>
      <c r="E51" s="118"/>
      <c r="F51" s="189">
        <v>62384</v>
      </c>
      <c r="G51" s="189">
        <v>71644</v>
      </c>
      <c r="H51" s="189">
        <f t="shared" ref="H51:H55" si="7">F51+G51</f>
        <v>134028</v>
      </c>
    </row>
    <row r="52" spans="1:9" ht="11.85" customHeight="1">
      <c r="A52" s="8" t="s">
        <v>73</v>
      </c>
      <c r="B52" s="118" t="s">
        <v>316</v>
      </c>
      <c r="C52" s="118" t="s">
        <v>317</v>
      </c>
      <c r="D52" s="118" t="s">
        <v>318</v>
      </c>
      <c r="E52" s="118"/>
      <c r="F52" s="189">
        <v>49289</v>
      </c>
      <c r="G52" s="189">
        <v>53768</v>
      </c>
      <c r="H52" s="189">
        <f t="shared" si="7"/>
        <v>103057</v>
      </c>
    </row>
    <row r="53" spans="1:9" ht="11.85" customHeight="1">
      <c r="A53" s="8" t="s">
        <v>74</v>
      </c>
      <c r="B53" s="118" t="s">
        <v>319</v>
      </c>
      <c r="C53" s="118" t="s">
        <v>320</v>
      </c>
      <c r="D53" s="118" t="s">
        <v>321</v>
      </c>
      <c r="E53" s="118"/>
      <c r="F53" s="189">
        <v>59541</v>
      </c>
      <c r="G53" s="189">
        <v>69056</v>
      </c>
      <c r="H53" s="189">
        <f t="shared" si="7"/>
        <v>128597</v>
      </c>
    </row>
    <row r="54" spans="1:9" ht="11.85" customHeight="1">
      <c r="A54" s="8" t="s">
        <v>75</v>
      </c>
      <c r="B54" s="118" t="s">
        <v>322</v>
      </c>
      <c r="C54" s="118" t="s">
        <v>323</v>
      </c>
      <c r="D54" s="118" t="s">
        <v>324</v>
      </c>
      <c r="E54" s="118"/>
      <c r="F54" s="189">
        <v>56529</v>
      </c>
      <c r="G54" s="189">
        <v>63397</v>
      </c>
      <c r="H54" s="189">
        <f t="shared" si="7"/>
        <v>119926</v>
      </c>
    </row>
    <row r="55" spans="1:9" ht="11.85" customHeight="1">
      <c r="A55" s="8" t="s">
        <v>76</v>
      </c>
      <c r="B55" s="118" t="s">
        <v>325</v>
      </c>
      <c r="C55" s="118" t="s">
        <v>326</v>
      </c>
      <c r="D55" s="118" t="s">
        <v>327</v>
      </c>
      <c r="E55" s="118"/>
      <c r="F55" s="189">
        <v>41153</v>
      </c>
      <c r="G55" s="189">
        <v>47458</v>
      </c>
      <c r="H55" s="189">
        <f t="shared" si="7"/>
        <v>88611</v>
      </c>
    </row>
    <row r="56" spans="1:9" ht="11.85" customHeight="1">
      <c r="A56" s="12" t="s">
        <v>77</v>
      </c>
      <c r="B56" s="190">
        <f>B57+B58+B59+B60</f>
        <v>175349</v>
      </c>
      <c r="C56" s="190">
        <f>C57+C58+C59+C60</f>
        <v>174713</v>
      </c>
      <c r="D56" s="190">
        <f>D57+D58+D59+D60</f>
        <v>350062</v>
      </c>
      <c r="E56" s="190"/>
      <c r="F56" s="190">
        <f>F57+F58+F59+F60</f>
        <v>270754</v>
      </c>
      <c r="G56" s="190">
        <f>G57+G58+G59+G60</f>
        <v>272376</v>
      </c>
      <c r="H56" s="190">
        <f>F56+G56</f>
        <v>543130</v>
      </c>
    </row>
    <row r="57" spans="1:9" ht="11.85" customHeight="1">
      <c r="A57" s="8" t="s">
        <v>78</v>
      </c>
      <c r="B57" s="191" t="s">
        <v>373</v>
      </c>
      <c r="C57" s="191" t="s">
        <v>374</v>
      </c>
      <c r="D57" s="191" t="s">
        <v>375</v>
      </c>
      <c r="E57" s="191"/>
      <c r="F57" s="191">
        <v>64576</v>
      </c>
      <c r="G57" s="191">
        <v>65515</v>
      </c>
      <c r="H57" s="191">
        <f>F57+G57</f>
        <v>130091</v>
      </c>
    </row>
    <row r="58" spans="1:9" ht="11.85" customHeight="1">
      <c r="A58" s="8" t="s">
        <v>79</v>
      </c>
      <c r="B58" s="191" t="s">
        <v>376</v>
      </c>
      <c r="C58" s="191" t="s">
        <v>377</v>
      </c>
      <c r="D58" s="191">
        <v>50820</v>
      </c>
      <c r="E58" s="191"/>
      <c r="F58" s="191">
        <v>35549</v>
      </c>
      <c r="G58" s="191">
        <v>35389</v>
      </c>
      <c r="H58" s="191">
        <f t="shared" ref="H58:H60" si="8">F58+G58</f>
        <v>70938</v>
      </c>
    </row>
    <row r="59" spans="1:9" ht="11.85" customHeight="1">
      <c r="A59" s="8" t="s">
        <v>80</v>
      </c>
      <c r="B59" s="191" t="s">
        <v>378</v>
      </c>
      <c r="C59" s="191" t="s">
        <v>379</v>
      </c>
      <c r="D59" s="191" t="s">
        <v>380</v>
      </c>
      <c r="E59" s="191"/>
      <c r="F59" s="191">
        <v>133813</v>
      </c>
      <c r="G59" s="191">
        <v>133999</v>
      </c>
      <c r="H59" s="191">
        <f t="shared" si="8"/>
        <v>267812</v>
      </c>
    </row>
    <row r="60" spans="1:9" ht="11.85" customHeight="1">
      <c r="A60" s="8" t="s">
        <v>81</v>
      </c>
      <c r="B60" s="191" t="s">
        <v>381</v>
      </c>
      <c r="C60" s="191" t="s">
        <v>382</v>
      </c>
      <c r="D60" s="191" t="s">
        <v>383</v>
      </c>
      <c r="E60" s="191"/>
      <c r="F60" s="191">
        <v>36816</v>
      </c>
      <c r="G60" s="191">
        <v>37473</v>
      </c>
      <c r="H60" s="191">
        <f t="shared" si="8"/>
        <v>74289</v>
      </c>
    </row>
    <row r="61" spans="1:9" ht="11.85" customHeight="1">
      <c r="A61" s="12" t="s">
        <v>82</v>
      </c>
      <c r="B61" s="117" t="str">
        <f>B62</f>
        <v>323 168</v>
      </c>
      <c r="C61" s="117" t="str">
        <f>C62</f>
        <v>341 932</v>
      </c>
      <c r="D61" s="117" t="str">
        <f>D62</f>
        <v>665 100</v>
      </c>
      <c r="E61" s="117"/>
      <c r="F61" s="174">
        <v>325872</v>
      </c>
      <c r="G61" s="174">
        <v>353140</v>
      </c>
      <c r="H61" s="174">
        <v>679012</v>
      </c>
    </row>
    <row r="62" spans="1:9" ht="11.85" customHeight="1">
      <c r="A62" s="8" t="s">
        <v>83</v>
      </c>
      <c r="B62" s="118" t="s">
        <v>307</v>
      </c>
      <c r="C62" s="118" t="s">
        <v>308</v>
      </c>
      <c r="D62" s="118" t="s">
        <v>309</v>
      </c>
      <c r="E62" s="118"/>
      <c r="F62" s="189">
        <v>325872</v>
      </c>
      <c r="G62" s="189">
        <v>353140</v>
      </c>
      <c r="H62" s="189">
        <v>679012</v>
      </c>
    </row>
    <row r="63" spans="1:9" ht="11.85" customHeight="1">
      <c r="A63" s="7" t="s">
        <v>84</v>
      </c>
      <c r="B63" s="190">
        <f>B64+B65+B66+B67+B68+B69</f>
        <v>174977</v>
      </c>
      <c r="C63" s="190">
        <f>C64+C65+C66+C67+C68+C69</f>
        <v>185060</v>
      </c>
      <c r="D63" s="190">
        <f>D64+D65+D66+D67+D68+D69</f>
        <v>360037</v>
      </c>
      <c r="E63" s="190"/>
      <c r="F63" s="190">
        <f>F64+F65+F66+F67+F68+F69</f>
        <v>241554</v>
      </c>
      <c r="G63" s="190">
        <f t="shared" ref="G63:H63" si="9">G64+G65+G66+G67+G68+G69</f>
        <v>255689</v>
      </c>
      <c r="H63" s="190">
        <f t="shared" si="9"/>
        <v>497243</v>
      </c>
      <c r="I63" s="198"/>
    </row>
    <row r="64" spans="1:9" ht="11.85" customHeight="1">
      <c r="A64" s="8" t="s">
        <v>85</v>
      </c>
      <c r="B64" s="191" t="s">
        <v>328</v>
      </c>
      <c r="C64" s="191" t="s">
        <v>329</v>
      </c>
      <c r="D64" s="191" t="s">
        <v>330</v>
      </c>
      <c r="E64" s="191"/>
      <c r="F64" s="191">
        <v>27562</v>
      </c>
      <c r="G64" s="191">
        <v>28921</v>
      </c>
      <c r="H64" s="191">
        <f>F64+G64</f>
        <v>56483</v>
      </c>
      <c r="I64" s="44"/>
    </row>
    <row r="65" spans="1:8" ht="11.85" customHeight="1">
      <c r="A65" s="8" t="s">
        <v>86</v>
      </c>
      <c r="B65" s="191" t="s">
        <v>331</v>
      </c>
      <c r="C65" s="191" t="s">
        <v>332</v>
      </c>
      <c r="D65" s="191" t="s">
        <v>333</v>
      </c>
      <c r="E65" s="191"/>
      <c r="F65" s="191">
        <v>46785</v>
      </c>
      <c r="G65" s="191">
        <v>49496</v>
      </c>
      <c r="H65" s="191">
        <f t="shared" ref="H65:H69" si="10">F65+G65</f>
        <v>96281</v>
      </c>
    </row>
    <row r="66" spans="1:8" ht="11.85" customHeight="1">
      <c r="A66" s="8" t="s">
        <v>87</v>
      </c>
      <c r="B66" s="191" t="s">
        <v>334</v>
      </c>
      <c r="C66" s="191" t="s">
        <v>335</v>
      </c>
      <c r="D66" s="191" t="s">
        <v>336</v>
      </c>
      <c r="E66" s="191"/>
      <c r="F66" s="191">
        <v>38507</v>
      </c>
      <c r="G66" s="191">
        <v>41482</v>
      </c>
      <c r="H66" s="191">
        <f t="shared" si="10"/>
        <v>79989</v>
      </c>
    </row>
    <row r="67" spans="1:8" ht="11.85" customHeight="1">
      <c r="A67" s="8" t="s">
        <v>88</v>
      </c>
      <c r="B67" s="191" t="s">
        <v>337</v>
      </c>
      <c r="C67" s="191" t="s">
        <v>338</v>
      </c>
      <c r="D67" s="191" t="s">
        <v>339</v>
      </c>
      <c r="E67" s="191"/>
      <c r="F67" s="191">
        <v>28237</v>
      </c>
      <c r="G67" s="191">
        <v>29399</v>
      </c>
      <c r="H67" s="191">
        <f t="shared" si="10"/>
        <v>57636</v>
      </c>
    </row>
    <row r="68" spans="1:8" ht="11.85" customHeight="1">
      <c r="A68" s="8" t="s">
        <v>89</v>
      </c>
      <c r="B68" s="191" t="s">
        <v>340</v>
      </c>
      <c r="C68" s="191" t="s">
        <v>341</v>
      </c>
      <c r="D68" s="191" t="s">
        <v>342</v>
      </c>
      <c r="E68" s="191"/>
      <c r="F68" s="191">
        <v>49187</v>
      </c>
      <c r="G68" s="191">
        <v>52706</v>
      </c>
      <c r="H68" s="191">
        <f t="shared" si="10"/>
        <v>101893</v>
      </c>
    </row>
    <row r="69" spans="1:8" ht="11.85" customHeight="1">
      <c r="A69" s="8" t="s">
        <v>90</v>
      </c>
      <c r="B69" s="191" t="s">
        <v>343</v>
      </c>
      <c r="C69" s="191" t="s">
        <v>344</v>
      </c>
      <c r="D69" s="191" t="s">
        <v>345</v>
      </c>
      <c r="E69" s="191"/>
      <c r="F69" s="191">
        <v>51276</v>
      </c>
      <c r="G69" s="191">
        <v>53685</v>
      </c>
      <c r="H69" s="191">
        <f t="shared" si="10"/>
        <v>104961</v>
      </c>
    </row>
    <row r="70" spans="1:8" ht="11.85" customHeight="1">
      <c r="A70" s="12" t="s">
        <v>91</v>
      </c>
      <c r="B70" s="117">
        <f>B71+B72+B73+B74+B75+B76+B77+B78+B79</f>
        <v>349251</v>
      </c>
      <c r="C70" s="117">
        <f>C71+C72+C73+C74+C75+C76+C77+C78+C79</f>
        <v>381521</v>
      </c>
      <c r="D70" s="117">
        <f>D71+D72+D73+D74+D75+D76+D77+D78+D79</f>
        <v>730772</v>
      </c>
      <c r="E70" s="117"/>
      <c r="F70" s="174">
        <f>F71+F72+F73+F74+F75+F76+F77+F78+F79</f>
        <v>534814</v>
      </c>
      <c r="G70" s="174">
        <f t="shared" ref="G70:H70" si="11">G71+G72+G73+G74+G75+G76+G77+G78+G79</f>
        <v>565590</v>
      </c>
      <c r="H70" s="174">
        <f t="shared" si="11"/>
        <v>1100404</v>
      </c>
    </row>
    <row r="71" spans="1:8" ht="11.85" customHeight="1">
      <c r="A71" s="8" t="s">
        <v>92</v>
      </c>
      <c r="B71" s="118" t="s">
        <v>265</v>
      </c>
      <c r="C71" s="118" t="s">
        <v>266</v>
      </c>
      <c r="D71" s="118" t="s">
        <v>267</v>
      </c>
      <c r="E71" s="118"/>
      <c r="F71" s="189">
        <v>47415</v>
      </c>
      <c r="G71" s="189">
        <v>50009</v>
      </c>
      <c r="H71" s="189">
        <f>F71+G71</f>
        <v>97424</v>
      </c>
    </row>
    <row r="72" spans="1:8" ht="11.85" customHeight="1">
      <c r="A72" s="8" t="s">
        <v>93</v>
      </c>
      <c r="B72" s="118" t="s">
        <v>268</v>
      </c>
      <c r="C72" s="118" t="s">
        <v>269</v>
      </c>
      <c r="D72" s="118" t="s">
        <v>270</v>
      </c>
      <c r="E72" s="118"/>
      <c r="F72" s="189">
        <v>36385</v>
      </c>
      <c r="G72" s="189">
        <v>38938</v>
      </c>
      <c r="H72" s="189">
        <f t="shared" ref="H72:H79" si="12">F72+G72</f>
        <v>75323</v>
      </c>
    </row>
    <row r="73" spans="1:8" ht="11.85" customHeight="1">
      <c r="A73" s="8" t="s">
        <v>94</v>
      </c>
      <c r="B73" s="118" t="s">
        <v>271</v>
      </c>
      <c r="C73" s="118" t="s">
        <v>222</v>
      </c>
      <c r="D73" s="118" t="s">
        <v>272</v>
      </c>
      <c r="E73" s="118"/>
      <c r="F73" s="189">
        <v>22198</v>
      </c>
      <c r="G73" s="189">
        <v>22364</v>
      </c>
      <c r="H73" s="189">
        <f t="shared" si="12"/>
        <v>44562</v>
      </c>
    </row>
    <row r="74" spans="1:8" ht="11.85" customHeight="1">
      <c r="A74" s="8" t="s">
        <v>273</v>
      </c>
      <c r="B74" s="118" t="s">
        <v>274</v>
      </c>
      <c r="C74" s="118" t="s">
        <v>275</v>
      </c>
      <c r="D74" s="118" t="s">
        <v>276</v>
      </c>
      <c r="E74" s="118"/>
      <c r="F74" s="189">
        <v>62267</v>
      </c>
      <c r="G74" s="189">
        <v>64982</v>
      </c>
      <c r="H74" s="189">
        <f t="shared" si="12"/>
        <v>127249</v>
      </c>
    </row>
    <row r="75" spans="1:8" ht="11.85" customHeight="1">
      <c r="A75" s="8" t="s">
        <v>95</v>
      </c>
      <c r="B75" s="118" t="s">
        <v>277</v>
      </c>
      <c r="C75" s="118" t="s">
        <v>278</v>
      </c>
      <c r="D75" s="118" t="s">
        <v>279</v>
      </c>
      <c r="E75" s="118"/>
      <c r="F75" s="189">
        <v>62298</v>
      </c>
      <c r="G75" s="189">
        <v>65752</v>
      </c>
      <c r="H75" s="189">
        <f t="shared" si="12"/>
        <v>128050</v>
      </c>
    </row>
    <row r="76" spans="1:8" ht="11.85" customHeight="1">
      <c r="A76" s="8" t="s">
        <v>96</v>
      </c>
      <c r="B76" s="118" t="s">
        <v>280</v>
      </c>
      <c r="C76" s="118" t="s">
        <v>281</v>
      </c>
      <c r="D76" s="118" t="s">
        <v>282</v>
      </c>
      <c r="E76" s="118"/>
      <c r="F76" s="189">
        <v>21360</v>
      </c>
      <c r="G76" s="189">
        <v>22989</v>
      </c>
      <c r="H76" s="189">
        <f t="shared" si="12"/>
        <v>44349</v>
      </c>
    </row>
    <row r="77" spans="1:8" ht="11.85" customHeight="1">
      <c r="A77" s="8" t="s">
        <v>97</v>
      </c>
      <c r="B77" s="118" t="s">
        <v>283</v>
      </c>
      <c r="C77" s="118" t="s">
        <v>284</v>
      </c>
      <c r="D77" s="118" t="s">
        <v>285</v>
      </c>
      <c r="E77" s="118"/>
      <c r="F77" s="189">
        <v>47281</v>
      </c>
      <c r="G77" s="189">
        <v>49145</v>
      </c>
      <c r="H77" s="189">
        <f t="shared" si="12"/>
        <v>96426</v>
      </c>
    </row>
    <row r="78" spans="1:8" ht="11.85" customHeight="1">
      <c r="A78" s="8" t="s">
        <v>98</v>
      </c>
      <c r="B78" s="118" t="s">
        <v>286</v>
      </c>
      <c r="C78" s="118" t="s">
        <v>287</v>
      </c>
      <c r="D78" s="118" t="s">
        <v>288</v>
      </c>
      <c r="E78" s="118"/>
      <c r="F78" s="189">
        <v>126016</v>
      </c>
      <c r="G78" s="189">
        <v>138304</v>
      </c>
      <c r="H78" s="189">
        <f t="shared" si="12"/>
        <v>264320</v>
      </c>
    </row>
    <row r="79" spans="1:8" ht="11.85" customHeight="1">
      <c r="A79" s="8" t="s">
        <v>99</v>
      </c>
      <c r="B79" s="118" t="s">
        <v>289</v>
      </c>
      <c r="C79" s="118" t="s">
        <v>290</v>
      </c>
      <c r="D79" s="118" t="s">
        <v>291</v>
      </c>
      <c r="E79" s="118"/>
      <c r="F79" s="189">
        <v>109594</v>
      </c>
      <c r="G79" s="189">
        <v>113107</v>
      </c>
      <c r="H79" s="189">
        <f t="shared" si="12"/>
        <v>222701</v>
      </c>
    </row>
    <row r="80" spans="1:8" ht="11.85" customHeight="1">
      <c r="A80" s="12" t="s">
        <v>100</v>
      </c>
      <c r="B80" s="190">
        <f>B81+B82+B83+B84+B85</f>
        <v>193135</v>
      </c>
      <c r="C80" s="190">
        <f>C81+C82+C83+C84+C85</f>
        <v>213981</v>
      </c>
      <c r="D80" s="190">
        <f>D81+D82+D83+D84+D85</f>
        <v>407116</v>
      </c>
      <c r="E80" s="190"/>
      <c r="F80" s="190">
        <f>F81+F82+F83+F84+F85</f>
        <v>300065</v>
      </c>
      <c r="G80" s="190">
        <f t="shared" ref="G80:H80" si="13">G81+G82+G83+G84+G85</f>
        <v>322307</v>
      </c>
      <c r="H80" s="190">
        <f t="shared" si="13"/>
        <v>622372</v>
      </c>
    </row>
    <row r="81" spans="1:8" ht="11.85" customHeight="1">
      <c r="A81" s="8" t="s">
        <v>101</v>
      </c>
      <c r="B81" s="191" t="s">
        <v>292</v>
      </c>
      <c r="C81" s="191" t="s">
        <v>293</v>
      </c>
      <c r="D81" s="191" t="s">
        <v>294</v>
      </c>
      <c r="E81" s="191"/>
      <c r="F81" s="191">
        <v>56856</v>
      </c>
      <c r="G81" s="191">
        <v>59426</v>
      </c>
      <c r="H81" s="191">
        <f>F81+G81</f>
        <v>116282</v>
      </c>
    </row>
    <row r="82" spans="1:8" ht="11.85" customHeight="1">
      <c r="A82" s="8" t="s">
        <v>102</v>
      </c>
      <c r="B82" s="191" t="s">
        <v>297</v>
      </c>
      <c r="C82" s="191" t="s">
        <v>298</v>
      </c>
      <c r="D82" s="191" t="s">
        <v>299</v>
      </c>
      <c r="E82" s="191"/>
      <c r="F82" s="191">
        <v>53124</v>
      </c>
      <c r="G82" s="191">
        <v>57849</v>
      </c>
      <c r="H82" s="191">
        <f t="shared" ref="H82:H85" si="14">F82+G82</f>
        <v>110973</v>
      </c>
    </row>
    <row r="83" spans="1:8" ht="11.85" customHeight="1">
      <c r="A83" s="8" t="s">
        <v>103</v>
      </c>
      <c r="B83" s="191" t="s">
        <v>295</v>
      </c>
      <c r="C83" s="191" t="s">
        <v>296</v>
      </c>
      <c r="D83" s="191">
        <v>100499</v>
      </c>
      <c r="E83" s="191"/>
      <c r="F83" s="191">
        <v>76827</v>
      </c>
      <c r="G83" s="191">
        <v>80525</v>
      </c>
      <c r="H83" s="191">
        <f t="shared" si="14"/>
        <v>157352</v>
      </c>
    </row>
    <row r="84" spans="1:8" ht="11.85" customHeight="1">
      <c r="A84" s="8" t="s">
        <v>300</v>
      </c>
      <c r="B84" s="191" t="s">
        <v>301</v>
      </c>
      <c r="C84" s="191" t="s">
        <v>302</v>
      </c>
      <c r="D84" s="191" t="s">
        <v>303</v>
      </c>
      <c r="E84" s="191"/>
      <c r="F84" s="191">
        <v>59481</v>
      </c>
      <c r="G84" s="191">
        <v>64196</v>
      </c>
      <c r="H84" s="191">
        <f t="shared" si="14"/>
        <v>123677</v>
      </c>
    </row>
    <row r="85" spans="1:8" ht="11.85" customHeight="1">
      <c r="A85" s="8" t="s">
        <v>105</v>
      </c>
      <c r="B85" s="191" t="s">
        <v>304</v>
      </c>
      <c r="C85" s="191" t="s">
        <v>305</v>
      </c>
      <c r="D85" s="191" t="s">
        <v>306</v>
      </c>
      <c r="E85" s="191"/>
      <c r="F85" s="191">
        <v>53777</v>
      </c>
      <c r="G85" s="191">
        <v>60311</v>
      </c>
      <c r="H85" s="191">
        <f t="shared" si="14"/>
        <v>114088</v>
      </c>
    </row>
    <row r="86" spans="1:8" ht="11.85" customHeight="1">
      <c r="A86" s="12" t="s">
        <v>106</v>
      </c>
      <c r="B86" s="117">
        <f>B87+B88+B89+B90+B91+B92+B93+B94+B95</f>
        <v>282355</v>
      </c>
      <c r="C86" s="117">
        <f>C87+C88+C89+C90+C91+C92+C93+C94+C95</f>
        <v>317599</v>
      </c>
      <c r="D86" s="117">
        <f>D87+D88+D89+D90+D91+D92+D93+D94+D95</f>
        <v>599954</v>
      </c>
      <c r="E86" s="117"/>
      <c r="F86" s="174">
        <f>F87+F88+F89+F90+F91+F92+F93+F94+F95</f>
        <v>407030</v>
      </c>
      <c r="G86" s="174">
        <f>G87+G88+G89+G90+G91+G92+G93+G94+G95</f>
        <v>444550</v>
      </c>
      <c r="H86" s="174">
        <f>H87+H88+H89+H90+H91+H92+H93+H94+H95</f>
        <v>851580</v>
      </c>
    </row>
    <row r="87" spans="1:8" ht="11.85" customHeight="1">
      <c r="A87" s="8" t="s">
        <v>107</v>
      </c>
      <c r="B87" s="118" t="s">
        <v>346</v>
      </c>
      <c r="C87" s="118" t="s">
        <v>347</v>
      </c>
      <c r="D87" s="118" t="s">
        <v>348</v>
      </c>
      <c r="E87" s="118"/>
      <c r="F87" s="189">
        <v>43538</v>
      </c>
      <c r="G87" s="189">
        <v>48728</v>
      </c>
      <c r="H87" s="189">
        <f>F87+G87</f>
        <v>92266</v>
      </c>
    </row>
    <row r="88" spans="1:8" ht="11.85" customHeight="1">
      <c r="A88" s="8" t="s">
        <v>108</v>
      </c>
      <c r="B88" s="118" t="s">
        <v>349</v>
      </c>
      <c r="C88" s="118" t="s">
        <v>350</v>
      </c>
      <c r="D88" s="118" t="s">
        <v>351</v>
      </c>
      <c r="E88" s="118"/>
      <c r="F88" s="189">
        <v>34782</v>
      </c>
      <c r="G88" s="189">
        <v>37767</v>
      </c>
      <c r="H88" s="189">
        <f t="shared" ref="H88:H95" si="15">F88+G88</f>
        <v>72549</v>
      </c>
    </row>
    <row r="89" spans="1:8" ht="11.85" customHeight="1">
      <c r="A89" s="8" t="s">
        <v>109</v>
      </c>
      <c r="B89" s="118" t="s">
        <v>352</v>
      </c>
      <c r="C89" s="118" t="s">
        <v>353</v>
      </c>
      <c r="D89" s="118" t="s">
        <v>354</v>
      </c>
      <c r="E89" s="118"/>
      <c r="F89" s="189">
        <v>81404</v>
      </c>
      <c r="G89" s="189">
        <v>90377</v>
      </c>
      <c r="H89" s="189">
        <f t="shared" si="15"/>
        <v>171781</v>
      </c>
    </row>
    <row r="90" spans="1:8" ht="11.85" customHeight="1">
      <c r="A90" s="8" t="s">
        <v>110</v>
      </c>
      <c r="B90" s="118" t="s">
        <v>355</v>
      </c>
      <c r="C90" s="118" t="s">
        <v>356</v>
      </c>
      <c r="D90" s="118" t="s">
        <v>357</v>
      </c>
      <c r="E90" s="118"/>
      <c r="F90" s="189">
        <v>24508</v>
      </c>
      <c r="G90" s="189">
        <v>26739</v>
      </c>
      <c r="H90" s="189">
        <f t="shared" si="15"/>
        <v>51247</v>
      </c>
    </row>
    <row r="91" spans="1:8" ht="11.85" customHeight="1">
      <c r="A91" s="8" t="s">
        <v>111</v>
      </c>
      <c r="B91" s="118" t="s">
        <v>358</v>
      </c>
      <c r="C91" s="118" t="s">
        <v>359</v>
      </c>
      <c r="D91" s="118" t="s">
        <v>360</v>
      </c>
      <c r="E91" s="118"/>
      <c r="F91" s="189">
        <v>59794</v>
      </c>
      <c r="G91" s="189">
        <v>63748</v>
      </c>
      <c r="H91" s="189">
        <f t="shared" si="15"/>
        <v>123542</v>
      </c>
    </row>
    <row r="92" spans="1:8" ht="11.85" customHeight="1">
      <c r="A92" s="8" t="s">
        <v>112</v>
      </c>
      <c r="B92" s="118" t="s">
        <v>361</v>
      </c>
      <c r="C92" s="118" t="s">
        <v>362</v>
      </c>
      <c r="D92" s="118" t="s">
        <v>363</v>
      </c>
      <c r="E92" s="118"/>
      <c r="F92" s="189">
        <v>28969</v>
      </c>
      <c r="G92" s="189">
        <v>30412</v>
      </c>
      <c r="H92" s="189">
        <f t="shared" si="15"/>
        <v>59381</v>
      </c>
    </row>
    <row r="93" spans="1:8" ht="11.85" customHeight="1">
      <c r="A93" s="8" t="s">
        <v>113</v>
      </c>
      <c r="B93" s="118" t="s">
        <v>364</v>
      </c>
      <c r="C93" s="118" t="s">
        <v>365</v>
      </c>
      <c r="D93" s="118" t="s">
        <v>366</v>
      </c>
      <c r="E93" s="118"/>
      <c r="F93" s="189">
        <v>26817</v>
      </c>
      <c r="G93" s="189">
        <v>28244</v>
      </c>
      <c r="H93" s="189">
        <f t="shared" si="15"/>
        <v>55061</v>
      </c>
    </row>
    <row r="94" spans="1:8" ht="11.85" customHeight="1">
      <c r="A94" s="8" t="s">
        <v>114</v>
      </c>
      <c r="B94" s="118" t="s">
        <v>367</v>
      </c>
      <c r="C94" s="118" t="s">
        <v>368</v>
      </c>
      <c r="D94" s="118" t="s">
        <v>369</v>
      </c>
      <c r="E94" s="118"/>
      <c r="F94" s="189">
        <v>61945</v>
      </c>
      <c r="G94" s="189">
        <v>70873</v>
      </c>
      <c r="H94" s="189">
        <f t="shared" si="15"/>
        <v>132818</v>
      </c>
    </row>
    <row r="95" spans="1:8" ht="11.85" customHeight="1">
      <c r="A95" s="11" t="s">
        <v>115</v>
      </c>
      <c r="B95" s="118" t="s">
        <v>370</v>
      </c>
      <c r="C95" s="118" t="s">
        <v>371</v>
      </c>
      <c r="D95" s="118" t="s">
        <v>372</v>
      </c>
      <c r="E95" s="118"/>
      <c r="F95" s="189">
        <v>45273</v>
      </c>
      <c r="G95" s="189">
        <v>47662</v>
      </c>
      <c r="H95" s="189">
        <f t="shared" si="15"/>
        <v>92935</v>
      </c>
    </row>
    <row r="96" spans="1:8">
      <c r="A96" s="93" t="s">
        <v>1315</v>
      </c>
    </row>
    <row r="97" spans="1:1">
      <c r="A97" s="95"/>
    </row>
  </sheetData>
  <mergeCells count="1">
    <mergeCell ref="A4:A5"/>
  </mergeCells>
  <pageMargins left="0.98425196850393704" right="0.70866141732283472" top="0.74803149606299213" bottom="0.74803149606299213" header="0.31496062992125984" footer="0.31496062992125984"/>
  <pageSetup paperSize="9" firstPageNumber="64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  <ignoredErrors>
    <ignoredError sqref="B95:D95 H96 G96 F96 B8:E32 B94:E94 B93:E93 B59:E82 B58:C58 E58 B84:E92 B83:C83 E83 B34:E41 C33:E33 B43:E57 B42:C42" numberStoredAsText="1"/>
    <ignoredError sqref="H70 H80 H86 H24 H33 H42 H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2:K96"/>
  <sheetViews>
    <sheetView view="pageLayout" workbookViewId="0">
      <selection activeCell="K97" sqref="K97"/>
    </sheetView>
  </sheetViews>
  <sheetFormatPr baseColWidth="10" defaultColWidth="11.5703125" defaultRowHeight="12"/>
  <cols>
    <col min="1" max="1" width="14.140625" style="10" customWidth="1"/>
    <col min="2" max="2" width="9.140625" style="75" customWidth="1"/>
    <col min="3" max="3" width="9.5703125" style="75" customWidth="1"/>
    <col min="4" max="4" width="9" style="75" customWidth="1"/>
    <col min="5" max="5" width="1.7109375" style="1" customWidth="1"/>
    <col min="6" max="6" width="9.28515625" style="1" customWidth="1"/>
    <col min="7" max="7" width="10.28515625" style="1" customWidth="1"/>
    <col min="8" max="8" width="10.7109375" style="1" customWidth="1"/>
    <col min="9" max="16384" width="11.5703125" style="1"/>
  </cols>
  <sheetData>
    <row r="2" spans="1:11">
      <c r="A2" s="38" t="s">
        <v>1286</v>
      </c>
    </row>
    <row r="4" spans="1:11">
      <c r="A4" s="202" t="s">
        <v>1249</v>
      </c>
      <c r="B4" s="91"/>
      <c r="C4" s="91" t="s">
        <v>25</v>
      </c>
      <c r="D4" s="92"/>
      <c r="E4" s="3"/>
      <c r="F4" s="201" t="s">
        <v>26</v>
      </c>
      <c r="G4" s="201"/>
      <c r="H4" s="201"/>
      <c r="I4" s="201" t="s">
        <v>1343</v>
      </c>
      <c r="J4" s="201"/>
      <c r="K4" s="201"/>
    </row>
    <row r="5" spans="1:11">
      <c r="A5" s="202"/>
      <c r="B5" s="92" t="s">
        <v>116</v>
      </c>
      <c r="C5" s="92" t="s">
        <v>117</v>
      </c>
      <c r="D5" s="112" t="s">
        <v>5</v>
      </c>
      <c r="E5" s="92"/>
      <c r="F5" s="92" t="s">
        <v>116</v>
      </c>
      <c r="G5" s="92" t="s">
        <v>117</v>
      </c>
      <c r="H5" s="112" t="s">
        <v>5</v>
      </c>
      <c r="I5" s="92" t="s">
        <v>116</v>
      </c>
      <c r="J5" s="92" t="s">
        <v>117</v>
      </c>
      <c r="K5" s="112" t="s">
        <v>5</v>
      </c>
    </row>
    <row r="6" spans="1:11" ht="14.1" customHeight="1">
      <c r="A6" s="2" t="s">
        <v>27</v>
      </c>
      <c r="B6" s="117">
        <f>+B7+B14+B24+B33+B42+B49+B56+B61+B63+B70+B80+B86</f>
        <v>1756197</v>
      </c>
      <c r="C6" s="117">
        <v>3159358</v>
      </c>
      <c r="D6" s="117">
        <f>+B6+C6</f>
        <v>4915555</v>
      </c>
      <c r="E6" s="120"/>
      <c r="F6" s="117">
        <f>+F7+F14+F24+F33+F42+F49+F56+F61+F63+F70+F80+F86</f>
        <v>2630133</v>
      </c>
      <c r="G6" s="117">
        <v>4139781</v>
      </c>
      <c r="H6" s="117">
        <v>6769914</v>
      </c>
      <c r="I6" s="117">
        <v>4460503</v>
      </c>
      <c r="J6" s="117">
        <v>5548246</v>
      </c>
      <c r="K6" s="117">
        <v>10008749</v>
      </c>
    </row>
    <row r="7" spans="1:11" ht="14.1" customHeight="1">
      <c r="A7" s="12" t="s">
        <v>28</v>
      </c>
      <c r="B7" s="119" t="s">
        <v>639</v>
      </c>
      <c r="C7" s="119" t="s">
        <v>694</v>
      </c>
      <c r="D7" s="119" t="s">
        <v>626</v>
      </c>
      <c r="E7" s="119"/>
      <c r="F7" s="119" t="s">
        <v>482</v>
      </c>
      <c r="G7" s="119" t="s">
        <v>483</v>
      </c>
      <c r="H7" s="119" t="s">
        <v>484</v>
      </c>
      <c r="I7" s="119">
        <v>210842</v>
      </c>
      <c r="J7" s="119">
        <v>656621</v>
      </c>
      <c r="K7" s="119">
        <v>867463</v>
      </c>
    </row>
    <row r="8" spans="1:11" ht="14.1" customHeight="1">
      <c r="A8" s="8" t="s">
        <v>29</v>
      </c>
      <c r="B8" s="114" t="s">
        <v>640</v>
      </c>
      <c r="C8" s="114" t="s">
        <v>695</v>
      </c>
      <c r="D8" s="114" t="s">
        <v>226</v>
      </c>
      <c r="E8" s="114"/>
      <c r="F8" s="114" t="s">
        <v>472</v>
      </c>
      <c r="G8" s="114" t="s">
        <v>473</v>
      </c>
      <c r="H8" s="114" t="s">
        <v>404</v>
      </c>
      <c r="I8" s="114">
        <v>37571</v>
      </c>
      <c r="J8" s="114">
        <v>209004</v>
      </c>
      <c r="K8" s="114">
        <v>246575</v>
      </c>
    </row>
    <row r="9" spans="1:11" ht="14.1" customHeight="1">
      <c r="A9" s="8" t="s">
        <v>30</v>
      </c>
      <c r="B9" s="114" t="s">
        <v>754</v>
      </c>
      <c r="C9" s="114" t="s">
        <v>227</v>
      </c>
      <c r="D9" s="114" t="s">
        <v>227</v>
      </c>
      <c r="E9" s="114"/>
      <c r="F9" s="114" t="s">
        <v>474</v>
      </c>
      <c r="G9" s="114" t="s">
        <v>475</v>
      </c>
      <c r="H9" s="114" t="s">
        <v>407</v>
      </c>
      <c r="I9" s="114">
        <v>14248</v>
      </c>
      <c r="J9" s="114">
        <v>103275</v>
      </c>
      <c r="K9" s="114">
        <v>117523</v>
      </c>
    </row>
    <row r="10" spans="1:11" ht="14.1" customHeight="1">
      <c r="A10" s="8" t="s">
        <v>31</v>
      </c>
      <c r="B10" s="114" t="s">
        <v>641</v>
      </c>
      <c r="C10" s="114" t="s">
        <v>696</v>
      </c>
      <c r="D10" s="114" t="s">
        <v>228</v>
      </c>
      <c r="E10" s="114"/>
      <c r="F10" s="114" t="s">
        <v>476</v>
      </c>
      <c r="G10" s="114" t="s">
        <v>477</v>
      </c>
      <c r="H10" s="114" t="s">
        <v>410</v>
      </c>
      <c r="I10" s="114">
        <v>56043</v>
      </c>
      <c r="J10" s="114">
        <v>123247</v>
      </c>
      <c r="K10" s="114">
        <v>179290</v>
      </c>
    </row>
    <row r="11" spans="1:11" ht="14.1" customHeight="1">
      <c r="A11" s="8" t="s">
        <v>32</v>
      </c>
      <c r="B11" s="114" t="s">
        <v>754</v>
      </c>
      <c r="C11" s="114" t="s">
        <v>229</v>
      </c>
      <c r="D11" s="114" t="s">
        <v>229</v>
      </c>
      <c r="E11" s="114"/>
      <c r="F11" s="114" t="s">
        <v>754</v>
      </c>
      <c r="G11" s="114" t="s">
        <v>413</v>
      </c>
      <c r="H11" s="114" t="s">
        <v>413</v>
      </c>
      <c r="I11" s="114">
        <v>11901</v>
      </c>
      <c r="J11" s="114">
        <v>54452</v>
      </c>
      <c r="K11" s="114">
        <v>66353</v>
      </c>
    </row>
    <row r="12" spans="1:11" ht="14.1" customHeight="1">
      <c r="A12" s="8" t="s">
        <v>33</v>
      </c>
      <c r="B12" s="114" t="s">
        <v>642</v>
      </c>
      <c r="C12" s="114" t="s">
        <v>697</v>
      </c>
      <c r="D12" s="114" t="s">
        <v>230</v>
      </c>
      <c r="E12" s="114"/>
      <c r="F12" s="114" t="s">
        <v>478</v>
      </c>
      <c r="G12" s="114" t="s">
        <v>479</v>
      </c>
      <c r="H12" s="114" t="s">
        <v>416</v>
      </c>
      <c r="I12" s="114">
        <v>64639</v>
      </c>
      <c r="J12" s="114">
        <v>104002</v>
      </c>
      <c r="K12" s="114">
        <v>168641</v>
      </c>
    </row>
    <row r="13" spans="1:11" ht="14.1" customHeight="1">
      <c r="A13" s="8" t="s">
        <v>34</v>
      </c>
      <c r="B13" s="114" t="s">
        <v>643</v>
      </c>
      <c r="C13" s="114" t="s">
        <v>698</v>
      </c>
      <c r="D13" s="114" t="s">
        <v>231</v>
      </c>
      <c r="E13" s="114"/>
      <c r="F13" s="114" t="s">
        <v>480</v>
      </c>
      <c r="G13" s="114" t="s">
        <v>481</v>
      </c>
      <c r="H13" s="114" t="s">
        <v>591</v>
      </c>
      <c r="I13" s="114">
        <v>26440</v>
      </c>
      <c r="J13" s="114">
        <v>62641</v>
      </c>
      <c r="K13" s="114">
        <v>89081</v>
      </c>
    </row>
    <row r="14" spans="1:11" ht="14.1" customHeight="1">
      <c r="A14" s="12" t="s">
        <v>35</v>
      </c>
      <c r="B14" s="120" t="s">
        <v>644</v>
      </c>
      <c r="C14" s="120" t="s">
        <v>699</v>
      </c>
      <c r="D14" s="120" t="s">
        <v>627</v>
      </c>
      <c r="E14" s="120"/>
      <c r="F14" s="120" t="s">
        <v>485</v>
      </c>
      <c r="G14" s="120" t="s">
        <v>486</v>
      </c>
      <c r="H14" s="120" t="s">
        <v>487</v>
      </c>
      <c r="I14" s="120">
        <v>287152</v>
      </c>
      <c r="J14" s="120">
        <v>485110</v>
      </c>
      <c r="K14" s="120">
        <v>772262</v>
      </c>
    </row>
    <row r="15" spans="1:11" ht="14.1" customHeight="1">
      <c r="A15" s="8" t="s">
        <v>36</v>
      </c>
      <c r="B15" s="121" t="s">
        <v>645</v>
      </c>
      <c r="C15" s="121" t="s">
        <v>700</v>
      </c>
      <c r="D15" s="121" t="s">
        <v>198</v>
      </c>
      <c r="E15" s="121"/>
      <c r="F15" s="121" t="s">
        <v>488</v>
      </c>
      <c r="G15" s="121" t="s">
        <v>489</v>
      </c>
      <c r="H15" s="121" t="s">
        <v>470</v>
      </c>
      <c r="I15" s="121">
        <v>22386</v>
      </c>
      <c r="J15" s="121">
        <v>60064</v>
      </c>
      <c r="K15" s="121">
        <v>82450</v>
      </c>
    </row>
    <row r="16" spans="1:11" ht="14.1" customHeight="1">
      <c r="A16" s="8" t="s">
        <v>37</v>
      </c>
      <c r="B16" s="121" t="s">
        <v>646</v>
      </c>
      <c r="C16" s="121" t="s">
        <v>701</v>
      </c>
      <c r="D16" s="121" t="s">
        <v>201</v>
      </c>
      <c r="E16" s="121"/>
      <c r="F16" s="121" t="s">
        <v>490</v>
      </c>
      <c r="G16" s="121" t="s">
        <v>491</v>
      </c>
      <c r="H16" s="121" t="s">
        <v>467</v>
      </c>
      <c r="I16" s="121">
        <v>24878</v>
      </c>
      <c r="J16" s="121">
        <v>42725</v>
      </c>
      <c r="K16" s="121">
        <v>67603</v>
      </c>
    </row>
    <row r="17" spans="1:11" ht="14.1" customHeight="1">
      <c r="A17" s="8" t="s">
        <v>38</v>
      </c>
      <c r="B17" s="121" t="s">
        <v>647</v>
      </c>
      <c r="C17" s="121" t="s">
        <v>702</v>
      </c>
      <c r="D17" s="121" t="s">
        <v>199</v>
      </c>
      <c r="E17" s="121"/>
      <c r="F17" s="121" t="s">
        <v>492</v>
      </c>
      <c r="G17" s="121" t="s">
        <v>493</v>
      </c>
      <c r="H17" s="121" t="s">
        <v>446</v>
      </c>
      <c r="I17" s="121">
        <v>54276</v>
      </c>
      <c r="J17" s="121">
        <v>45921</v>
      </c>
      <c r="K17" s="121">
        <v>100197</v>
      </c>
    </row>
    <row r="18" spans="1:11" ht="14.1" customHeight="1">
      <c r="A18" s="8" t="s">
        <v>39</v>
      </c>
      <c r="B18" s="121" t="s">
        <v>648</v>
      </c>
      <c r="C18" s="121" t="s">
        <v>703</v>
      </c>
      <c r="D18" s="121" t="s">
        <v>200</v>
      </c>
      <c r="E18" s="121"/>
      <c r="F18" s="121" t="s">
        <v>494</v>
      </c>
      <c r="G18" s="121" t="s">
        <v>495</v>
      </c>
      <c r="H18" s="121" t="s">
        <v>449</v>
      </c>
      <c r="I18" s="121">
        <v>27197</v>
      </c>
      <c r="J18" s="121">
        <v>84343</v>
      </c>
      <c r="K18" s="121">
        <v>111540</v>
      </c>
    </row>
    <row r="19" spans="1:11" ht="14.1" customHeight="1">
      <c r="A19" s="8" t="s">
        <v>40</v>
      </c>
      <c r="B19" s="121" t="s">
        <v>649</v>
      </c>
      <c r="C19" s="121" t="s">
        <v>704</v>
      </c>
      <c r="D19" s="121" t="s">
        <v>202</v>
      </c>
      <c r="E19" s="121"/>
      <c r="F19" s="121" t="s">
        <v>496</v>
      </c>
      <c r="G19" s="121" t="s">
        <v>497</v>
      </c>
      <c r="H19" s="121" t="s">
        <v>452</v>
      </c>
      <c r="I19" s="121">
        <v>24490</v>
      </c>
      <c r="J19" s="121">
        <v>89468</v>
      </c>
      <c r="K19" s="121">
        <v>113958</v>
      </c>
    </row>
    <row r="20" spans="1:11" ht="14.1" customHeight="1">
      <c r="A20" s="8" t="s">
        <v>41</v>
      </c>
      <c r="B20" s="121" t="s">
        <v>650</v>
      </c>
      <c r="C20" s="121" t="s">
        <v>705</v>
      </c>
      <c r="D20" s="121" t="s">
        <v>203</v>
      </c>
      <c r="E20" s="121"/>
      <c r="F20" s="121" t="s">
        <v>498</v>
      </c>
      <c r="G20" s="121" t="s">
        <v>499</v>
      </c>
      <c r="H20" s="121" t="s">
        <v>455</v>
      </c>
      <c r="I20" s="121">
        <v>53284</v>
      </c>
      <c r="J20" s="121">
        <v>50559</v>
      </c>
      <c r="K20" s="121">
        <v>103843</v>
      </c>
    </row>
    <row r="21" spans="1:11" ht="14.1" customHeight="1">
      <c r="A21" s="8" t="s">
        <v>42</v>
      </c>
      <c r="B21" s="121" t="s">
        <v>164</v>
      </c>
      <c r="C21" s="121" t="s">
        <v>706</v>
      </c>
      <c r="D21" s="121" t="s">
        <v>204</v>
      </c>
      <c r="E21" s="121"/>
      <c r="F21" s="121" t="s">
        <v>500</v>
      </c>
      <c r="G21" s="121" t="s">
        <v>501</v>
      </c>
      <c r="H21" s="121" t="s">
        <v>458</v>
      </c>
      <c r="I21" s="121">
        <v>37217</v>
      </c>
      <c r="J21" s="121">
        <v>41000</v>
      </c>
      <c r="K21" s="121">
        <v>78217</v>
      </c>
    </row>
    <row r="22" spans="1:11" ht="14.1" customHeight="1">
      <c r="A22" s="8" t="s">
        <v>43</v>
      </c>
      <c r="B22" s="121" t="s">
        <v>651</v>
      </c>
      <c r="C22" s="121" t="s">
        <v>707</v>
      </c>
      <c r="D22" s="121" t="s">
        <v>205</v>
      </c>
      <c r="E22" s="121"/>
      <c r="F22" s="121" t="s">
        <v>502</v>
      </c>
      <c r="G22" s="121" t="s">
        <v>503</v>
      </c>
      <c r="H22" s="121" t="s">
        <v>461</v>
      </c>
      <c r="I22" s="121">
        <v>27094</v>
      </c>
      <c r="J22" s="121">
        <v>47581</v>
      </c>
      <c r="K22" s="121">
        <v>74675</v>
      </c>
    </row>
    <row r="23" spans="1:11" ht="14.1" customHeight="1">
      <c r="A23" s="8" t="s">
        <v>44</v>
      </c>
      <c r="B23" s="121" t="s">
        <v>754</v>
      </c>
      <c r="C23" s="121" t="s">
        <v>206</v>
      </c>
      <c r="D23" s="121" t="s">
        <v>206</v>
      </c>
      <c r="E23" s="121"/>
      <c r="F23" s="121" t="s">
        <v>504</v>
      </c>
      <c r="G23" s="121" t="s">
        <v>505</v>
      </c>
      <c r="H23" s="121" t="s">
        <v>464</v>
      </c>
      <c r="I23" s="121">
        <v>16330</v>
      </c>
      <c r="J23" s="121">
        <v>23449</v>
      </c>
      <c r="K23" s="121">
        <v>39779</v>
      </c>
    </row>
    <row r="24" spans="1:11" ht="14.1" customHeight="1">
      <c r="A24" s="12" t="s">
        <v>45</v>
      </c>
      <c r="B24" s="119">
        <v>76825</v>
      </c>
      <c r="C24" s="119" t="s">
        <v>708</v>
      </c>
      <c r="D24" s="119" t="s">
        <v>628</v>
      </c>
      <c r="E24" s="119"/>
      <c r="F24" s="119" t="s">
        <v>506</v>
      </c>
      <c r="G24" s="119" t="s">
        <v>507</v>
      </c>
      <c r="H24" s="119" t="s">
        <v>508</v>
      </c>
      <c r="I24" s="119">
        <v>621817</v>
      </c>
      <c r="J24" s="119">
        <v>776412</v>
      </c>
      <c r="K24" s="119">
        <v>1398229</v>
      </c>
    </row>
    <row r="25" spans="1:11" ht="14.1" customHeight="1">
      <c r="A25" s="8" t="s">
        <v>46</v>
      </c>
      <c r="B25" s="114" t="s">
        <v>652</v>
      </c>
      <c r="C25" s="114" t="s">
        <v>709</v>
      </c>
      <c r="D25" s="114" t="s">
        <v>232</v>
      </c>
      <c r="E25" s="114"/>
      <c r="F25" s="114" t="s">
        <v>509</v>
      </c>
      <c r="G25" s="114" t="s">
        <v>510</v>
      </c>
      <c r="H25" s="114" t="s">
        <v>243</v>
      </c>
      <c r="I25" s="114">
        <v>450505</v>
      </c>
      <c r="J25" s="114">
        <v>205853</v>
      </c>
      <c r="K25" s="114">
        <v>656358</v>
      </c>
    </row>
    <row r="26" spans="1:11" ht="14.1" customHeight="1">
      <c r="A26" s="8" t="s">
        <v>47</v>
      </c>
      <c r="B26" s="114" t="s">
        <v>653</v>
      </c>
      <c r="C26" s="114" t="s">
        <v>710</v>
      </c>
      <c r="D26" s="114" t="s">
        <v>233</v>
      </c>
      <c r="E26" s="114"/>
      <c r="F26" s="114" t="s">
        <v>511</v>
      </c>
      <c r="G26" s="114" t="s">
        <v>512</v>
      </c>
      <c r="H26" s="114" t="s">
        <v>244</v>
      </c>
      <c r="I26" s="114">
        <v>23287</v>
      </c>
      <c r="J26" s="114">
        <v>104225</v>
      </c>
      <c r="K26" s="114">
        <v>127512</v>
      </c>
    </row>
    <row r="27" spans="1:11" ht="14.1" customHeight="1">
      <c r="A27" s="8" t="s">
        <v>48</v>
      </c>
      <c r="B27" s="114" t="s">
        <v>754</v>
      </c>
      <c r="C27" s="114" t="s">
        <v>234</v>
      </c>
      <c r="D27" s="114" t="s">
        <v>234</v>
      </c>
      <c r="E27" s="114"/>
      <c r="F27" s="114" t="s">
        <v>754</v>
      </c>
      <c r="G27" s="114" t="s">
        <v>247</v>
      </c>
      <c r="H27" s="114" t="s">
        <v>247</v>
      </c>
      <c r="I27" s="114">
        <v>10527</v>
      </c>
      <c r="J27" s="114">
        <v>57121</v>
      </c>
      <c r="K27" s="114">
        <v>67648</v>
      </c>
    </row>
    <row r="28" spans="1:11" ht="14.1" customHeight="1">
      <c r="A28" s="8" t="s">
        <v>49</v>
      </c>
      <c r="B28" s="114" t="s">
        <v>654</v>
      </c>
      <c r="C28" s="114" t="s">
        <v>711</v>
      </c>
      <c r="D28" s="114" t="s">
        <v>235</v>
      </c>
      <c r="E28" s="114"/>
      <c r="F28" s="114" t="s">
        <v>513</v>
      </c>
      <c r="G28" s="114" t="s">
        <v>514</v>
      </c>
      <c r="H28" s="114" t="s">
        <v>250</v>
      </c>
      <c r="I28" s="114">
        <v>47616</v>
      </c>
      <c r="J28" s="114">
        <v>114418</v>
      </c>
      <c r="K28" s="114">
        <v>162034</v>
      </c>
    </row>
    <row r="29" spans="1:11" ht="14.1" customHeight="1">
      <c r="A29" s="8" t="s">
        <v>50</v>
      </c>
      <c r="B29" s="114" t="s">
        <v>754</v>
      </c>
      <c r="C29" s="114" t="s">
        <v>236</v>
      </c>
      <c r="D29" s="114" t="s">
        <v>236</v>
      </c>
      <c r="E29" s="114"/>
      <c r="F29" s="114" t="s">
        <v>754</v>
      </c>
      <c r="G29" s="114" t="s">
        <v>253</v>
      </c>
      <c r="H29" s="114" t="s">
        <v>253</v>
      </c>
      <c r="I29" s="114">
        <v>13347</v>
      </c>
      <c r="J29" s="114">
        <v>105200</v>
      </c>
      <c r="K29" s="114">
        <v>118547</v>
      </c>
    </row>
    <row r="30" spans="1:11" ht="14.1" customHeight="1">
      <c r="A30" s="8" t="s">
        <v>51</v>
      </c>
      <c r="B30" s="114" t="s">
        <v>754</v>
      </c>
      <c r="C30" s="114" t="s">
        <v>237</v>
      </c>
      <c r="D30" s="114" t="s">
        <v>237</v>
      </c>
      <c r="E30" s="114"/>
      <c r="F30" s="114" t="s">
        <v>754</v>
      </c>
      <c r="G30" s="114" t="s">
        <v>256</v>
      </c>
      <c r="H30" s="114" t="s">
        <v>256</v>
      </c>
      <c r="I30" s="114">
        <v>31426</v>
      </c>
      <c r="J30" s="114">
        <v>70159</v>
      </c>
      <c r="K30" s="114">
        <v>101585</v>
      </c>
    </row>
    <row r="31" spans="1:11" ht="14.1" customHeight="1">
      <c r="A31" s="8" t="s">
        <v>52</v>
      </c>
      <c r="B31" s="114" t="s">
        <v>655</v>
      </c>
      <c r="C31" s="114" t="s">
        <v>712</v>
      </c>
      <c r="D31" s="114" t="s">
        <v>238</v>
      </c>
      <c r="E31" s="114"/>
      <c r="F31" s="114" t="s">
        <v>515</v>
      </c>
      <c r="G31" s="114" t="s">
        <v>516</v>
      </c>
      <c r="H31" s="114" t="s">
        <v>259</v>
      </c>
      <c r="I31" s="114">
        <v>14844</v>
      </c>
      <c r="J31" s="114">
        <v>42788</v>
      </c>
      <c r="K31" s="114">
        <v>57632</v>
      </c>
    </row>
    <row r="32" spans="1:11" ht="14.1" customHeight="1">
      <c r="A32" s="8" t="s">
        <v>53</v>
      </c>
      <c r="B32" s="114" t="s">
        <v>754</v>
      </c>
      <c r="C32" s="114" t="s">
        <v>239</v>
      </c>
      <c r="D32" s="114" t="s">
        <v>239</v>
      </c>
      <c r="E32" s="114"/>
      <c r="F32" s="114" t="s">
        <v>517</v>
      </c>
      <c r="G32" s="114" t="s">
        <v>518</v>
      </c>
      <c r="H32" s="114" t="s">
        <v>262</v>
      </c>
      <c r="I32" s="114">
        <v>30265</v>
      </c>
      <c r="J32" s="114">
        <v>76648</v>
      </c>
      <c r="K32" s="114">
        <v>106913</v>
      </c>
    </row>
    <row r="33" spans="1:11" ht="14.1" customHeight="1">
      <c r="A33" s="12" t="s">
        <v>54</v>
      </c>
      <c r="B33" s="120" t="s">
        <v>656</v>
      </c>
      <c r="C33" s="120" t="s">
        <v>713</v>
      </c>
      <c r="D33" s="120" t="s">
        <v>629</v>
      </c>
      <c r="E33" s="120"/>
      <c r="F33" s="120" t="s">
        <v>519</v>
      </c>
      <c r="G33" s="120" t="s">
        <v>520</v>
      </c>
      <c r="H33" s="120" t="s">
        <v>521</v>
      </c>
      <c r="I33" s="120">
        <v>528987</v>
      </c>
      <c r="J33" s="120">
        <v>685262</v>
      </c>
      <c r="K33" s="120">
        <v>1214249</v>
      </c>
    </row>
    <row r="34" spans="1:11" ht="14.1" customHeight="1">
      <c r="A34" s="8" t="s">
        <v>55</v>
      </c>
      <c r="B34" s="121" t="s">
        <v>657</v>
      </c>
      <c r="C34" s="121" t="s">
        <v>714</v>
      </c>
      <c r="D34" s="121" t="s">
        <v>217</v>
      </c>
      <c r="E34" s="121"/>
      <c r="F34" s="121" t="s">
        <v>522</v>
      </c>
      <c r="G34" s="121" t="s">
        <v>523</v>
      </c>
      <c r="H34" s="121" t="s">
        <v>422</v>
      </c>
      <c r="I34" s="121">
        <v>53567</v>
      </c>
      <c r="J34" s="121">
        <v>77688</v>
      </c>
      <c r="K34" s="121">
        <v>131255</v>
      </c>
    </row>
    <row r="35" spans="1:11" ht="14.1" customHeight="1">
      <c r="A35" s="8" t="s">
        <v>56</v>
      </c>
      <c r="B35" s="121" t="s">
        <v>658</v>
      </c>
      <c r="C35" s="121" t="s">
        <v>715</v>
      </c>
      <c r="D35" s="121" t="s">
        <v>218</v>
      </c>
      <c r="E35" s="121"/>
      <c r="F35" s="121" t="s">
        <v>436</v>
      </c>
      <c r="G35" s="121" t="s">
        <v>524</v>
      </c>
      <c r="H35" s="121" t="s">
        <v>425</v>
      </c>
      <c r="I35" s="121">
        <v>35513</v>
      </c>
      <c r="J35" s="121">
        <v>133369</v>
      </c>
      <c r="K35" s="121">
        <v>168882</v>
      </c>
    </row>
    <row r="36" spans="1:11" ht="14.1" customHeight="1">
      <c r="A36" s="8" t="s">
        <v>57</v>
      </c>
      <c r="B36" s="121" t="s">
        <v>659</v>
      </c>
      <c r="C36" s="121" t="s">
        <v>716</v>
      </c>
      <c r="D36" s="121" t="s">
        <v>219</v>
      </c>
      <c r="E36" s="121"/>
      <c r="F36" s="121" t="s">
        <v>525</v>
      </c>
      <c r="G36" s="121" t="s">
        <v>526</v>
      </c>
      <c r="H36" s="121" t="s">
        <v>428</v>
      </c>
      <c r="I36" s="121">
        <v>23264</v>
      </c>
      <c r="J36" s="121">
        <v>90340</v>
      </c>
      <c r="K36" s="121">
        <v>113604</v>
      </c>
    </row>
    <row r="37" spans="1:11" ht="14.1" customHeight="1">
      <c r="A37" s="8" t="s">
        <v>58</v>
      </c>
      <c r="B37" s="121" t="s">
        <v>660</v>
      </c>
      <c r="C37" s="121" t="s">
        <v>717</v>
      </c>
      <c r="D37" s="121" t="s">
        <v>220</v>
      </c>
      <c r="E37" s="121"/>
      <c r="F37" s="121" t="s">
        <v>527</v>
      </c>
      <c r="G37" s="121" t="s">
        <v>528</v>
      </c>
      <c r="H37" s="121" t="s">
        <v>431</v>
      </c>
      <c r="I37" s="121">
        <v>66109</v>
      </c>
      <c r="J37" s="121">
        <v>85123</v>
      </c>
      <c r="K37" s="121">
        <v>151232</v>
      </c>
    </row>
    <row r="38" spans="1:11" ht="14.1" customHeight="1">
      <c r="A38" s="8" t="s">
        <v>59</v>
      </c>
      <c r="B38" s="121" t="s">
        <v>221</v>
      </c>
      <c r="C38" s="121" t="s">
        <v>754</v>
      </c>
      <c r="D38" s="121" t="s">
        <v>221</v>
      </c>
      <c r="E38" s="121"/>
      <c r="F38" s="121" t="s">
        <v>434</v>
      </c>
      <c r="G38" s="121" t="s">
        <v>754</v>
      </c>
      <c r="H38" s="121" t="s">
        <v>434</v>
      </c>
      <c r="I38" s="121">
        <v>255478</v>
      </c>
      <c r="J38" s="121" t="s">
        <v>754</v>
      </c>
      <c r="K38" s="121">
        <v>255478</v>
      </c>
    </row>
    <row r="39" spans="1:11" ht="14.1" customHeight="1">
      <c r="A39" s="8" t="s">
        <v>60</v>
      </c>
      <c r="B39" s="121" t="s">
        <v>754</v>
      </c>
      <c r="C39" s="121" t="s">
        <v>223</v>
      </c>
      <c r="D39" s="121" t="s">
        <v>223</v>
      </c>
      <c r="E39" s="121"/>
      <c r="F39" s="121" t="s">
        <v>529</v>
      </c>
      <c r="G39" s="121" t="s">
        <v>530</v>
      </c>
      <c r="H39" s="121" t="s">
        <v>437</v>
      </c>
      <c r="I39" s="121">
        <v>15927</v>
      </c>
      <c r="J39" s="121">
        <v>63061</v>
      </c>
      <c r="K39" s="121">
        <v>78988</v>
      </c>
    </row>
    <row r="40" spans="1:11" ht="14.1" customHeight="1">
      <c r="A40" s="8" t="s">
        <v>61</v>
      </c>
      <c r="B40" s="121" t="s">
        <v>661</v>
      </c>
      <c r="C40" s="121" t="s">
        <v>718</v>
      </c>
      <c r="D40" s="121" t="s">
        <v>224</v>
      </c>
      <c r="E40" s="121"/>
      <c r="F40" s="121" t="s">
        <v>531</v>
      </c>
      <c r="G40" s="121" t="s">
        <v>532</v>
      </c>
      <c r="H40" s="121" t="s">
        <v>440</v>
      </c>
      <c r="I40" s="121">
        <v>35267</v>
      </c>
      <c r="J40" s="121">
        <v>56405</v>
      </c>
      <c r="K40" s="121">
        <v>91672</v>
      </c>
    </row>
    <row r="41" spans="1:11" ht="14.1" customHeight="1">
      <c r="A41" s="8" t="s">
        <v>62</v>
      </c>
      <c r="B41" s="121" t="s">
        <v>662</v>
      </c>
      <c r="C41" s="121" t="s">
        <v>719</v>
      </c>
      <c r="D41" s="121" t="s">
        <v>225</v>
      </c>
      <c r="E41" s="121"/>
      <c r="F41" s="121" t="s">
        <v>533</v>
      </c>
      <c r="G41" s="121" t="s">
        <v>534</v>
      </c>
      <c r="H41" s="121" t="s">
        <v>443</v>
      </c>
      <c r="I41" s="121">
        <v>43862</v>
      </c>
      <c r="J41" s="121">
        <v>179276</v>
      </c>
      <c r="K41" s="121">
        <v>223138</v>
      </c>
    </row>
    <row r="42" spans="1:11" ht="14.1" customHeight="1">
      <c r="A42" s="12" t="s">
        <v>63</v>
      </c>
      <c r="B42" s="119">
        <v>58051</v>
      </c>
      <c r="C42" s="119" t="s">
        <v>720</v>
      </c>
      <c r="D42" s="119" t="s">
        <v>630</v>
      </c>
      <c r="E42" s="119"/>
      <c r="F42" s="119" t="s">
        <v>535</v>
      </c>
      <c r="G42" s="119" t="s">
        <v>536</v>
      </c>
      <c r="H42" s="119" t="s">
        <v>537</v>
      </c>
      <c r="I42" s="119">
        <v>197122</v>
      </c>
      <c r="J42" s="119">
        <v>520355</v>
      </c>
      <c r="K42" s="119">
        <v>717477</v>
      </c>
    </row>
    <row r="43" spans="1:11" ht="14.1" customHeight="1">
      <c r="A43" s="14" t="s">
        <v>64</v>
      </c>
      <c r="B43" s="114" t="s">
        <v>754</v>
      </c>
      <c r="C43" s="114" t="s">
        <v>211</v>
      </c>
      <c r="D43" s="114" t="s">
        <v>211</v>
      </c>
      <c r="E43" s="114"/>
      <c r="F43" s="114" t="s">
        <v>538</v>
      </c>
      <c r="G43" s="114" t="s">
        <v>539</v>
      </c>
      <c r="H43" s="114" t="s">
        <v>386</v>
      </c>
      <c r="I43" s="114">
        <v>17682</v>
      </c>
      <c r="J43" s="114">
        <v>89499</v>
      </c>
      <c r="K43" s="114">
        <v>107181</v>
      </c>
    </row>
    <row r="44" spans="1:11" ht="14.1" customHeight="1">
      <c r="A44" s="8" t="s">
        <v>65</v>
      </c>
      <c r="B44" s="114" t="s">
        <v>663</v>
      </c>
      <c r="C44" s="114" t="s">
        <v>721</v>
      </c>
      <c r="D44" s="114" t="s">
        <v>212</v>
      </c>
      <c r="E44" s="114"/>
      <c r="F44" s="114" t="s">
        <v>540</v>
      </c>
      <c r="G44" s="114" t="s">
        <v>541</v>
      </c>
      <c r="H44" s="114" t="s">
        <v>389</v>
      </c>
      <c r="I44" s="114">
        <v>61087</v>
      </c>
      <c r="J44" s="114">
        <v>51035</v>
      </c>
      <c r="K44" s="114">
        <v>112122</v>
      </c>
    </row>
    <row r="45" spans="1:11" ht="14.1" customHeight="1">
      <c r="A45" s="8" t="s">
        <v>66</v>
      </c>
      <c r="B45" s="114" t="s">
        <v>754</v>
      </c>
      <c r="C45" s="114" t="s">
        <v>213</v>
      </c>
      <c r="D45" s="114" t="s">
        <v>213</v>
      </c>
      <c r="E45" s="114"/>
      <c r="F45" s="114" t="s">
        <v>542</v>
      </c>
      <c r="G45" s="114" t="s">
        <v>543</v>
      </c>
      <c r="H45" s="114" t="s">
        <v>392</v>
      </c>
      <c r="I45" s="114">
        <v>33089</v>
      </c>
      <c r="J45" s="114">
        <v>91342</v>
      </c>
      <c r="K45" s="114">
        <v>124431</v>
      </c>
    </row>
    <row r="46" spans="1:11" ht="14.1" customHeight="1">
      <c r="A46" s="8" t="s">
        <v>67</v>
      </c>
      <c r="B46" s="114" t="s">
        <v>754</v>
      </c>
      <c r="C46" s="114" t="s">
        <v>214</v>
      </c>
      <c r="D46" s="114" t="s">
        <v>214</v>
      </c>
      <c r="E46" s="114"/>
      <c r="F46" s="114" t="s">
        <v>544</v>
      </c>
      <c r="G46" s="114" t="s">
        <v>545</v>
      </c>
      <c r="H46" s="114" t="s">
        <v>395</v>
      </c>
      <c r="I46" s="114">
        <v>15658</v>
      </c>
      <c r="J46" s="114">
        <v>126359</v>
      </c>
      <c r="K46" s="114">
        <v>142017</v>
      </c>
    </row>
    <row r="47" spans="1:11" ht="14.1" customHeight="1">
      <c r="A47" s="8" t="s">
        <v>68</v>
      </c>
      <c r="B47" s="114" t="s">
        <v>664</v>
      </c>
      <c r="C47" s="114" t="s">
        <v>471</v>
      </c>
      <c r="D47" s="114" t="s">
        <v>215</v>
      </c>
      <c r="E47" s="114"/>
      <c r="F47" s="114" t="s">
        <v>546</v>
      </c>
      <c r="G47" s="114" t="s">
        <v>547</v>
      </c>
      <c r="H47" s="114" t="s">
        <v>398</v>
      </c>
      <c r="I47" s="114">
        <v>38162</v>
      </c>
      <c r="J47" s="114">
        <v>106387</v>
      </c>
      <c r="K47" s="114">
        <v>144549</v>
      </c>
    </row>
    <row r="48" spans="1:11" ht="14.1" customHeight="1">
      <c r="A48" s="8" t="s">
        <v>69</v>
      </c>
      <c r="B48" s="114" t="s">
        <v>665</v>
      </c>
      <c r="C48" s="114" t="s">
        <v>722</v>
      </c>
      <c r="D48" s="114" t="s">
        <v>216</v>
      </c>
      <c r="E48" s="114"/>
      <c r="F48" s="114" t="s">
        <v>548</v>
      </c>
      <c r="G48" s="114" t="s">
        <v>549</v>
      </c>
      <c r="H48" s="114" t="s">
        <v>401</v>
      </c>
      <c r="I48" s="114">
        <v>31444</v>
      </c>
      <c r="J48" s="114">
        <v>55733</v>
      </c>
      <c r="K48" s="114">
        <v>87177</v>
      </c>
    </row>
    <row r="49" spans="1:11" ht="14.1" customHeight="1">
      <c r="A49" s="12" t="s">
        <v>70</v>
      </c>
      <c r="B49" s="120" t="s">
        <v>666</v>
      </c>
      <c r="C49" s="120" t="s">
        <v>723</v>
      </c>
      <c r="D49" s="120" t="s">
        <v>631</v>
      </c>
      <c r="E49" s="120"/>
      <c r="F49" s="120" t="s">
        <v>550</v>
      </c>
      <c r="G49" s="120" t="s">
        <v>551</v>
      </c>
      <c r="H49" s="120" t="s">
        <v>552</v>
      </c>
      <c r="I49" s="120">
        <v>206862</v>
      </c>
      <c r="J49" s="120">
        <v>538466</v>
      </c>
      <c r="K49" s="120">
        <v>745328</v>
      </c>
    </row>
    <row r="50" spans="1:11" ht="14.1" customHeight="1">
      <c r="A50" s="8" t="s">
        <v>71</v>
      </c>
      <c r="B50" s="121" t="s">
        <v>667</v>
      </c>
      <c r="C50" s="121" t="s">
        <v>724</v>
      </c>
      <c r="D50" s="121" t="s">
        <v>632</v>
      </c>
      <c r="E50" s="121"/>
      <c r="F50" s="121" t="s">
        <v>553</v>
      </c>
      <c r="G50" s="121" t="s">
        <v>554</v>
      </c>
      <c r="H50" s="121" t="s">
        <v>312</v>
      </c>
      <c r="I50" s="121">
        <v>70550</v>
      </c>
      <c r="J50" s="121">
        <v>100559</v>
      </c>
      <c r="K50" s="121">
        <v>171109</v>
      </c>
    </row>
    <row r="51" spans="1:11" ht="14.1" customHeight="1">
      <c r="A51" s="8" t="s">
        <v>72</v>
      </c>
      <c r="B51" s="121" t="s">
        <v>668</v>
      </c>
      <c r="C51" s="121" t="s">
        <v>725</v>
      </c>
      <c r="D51" s="121" t="s">
        <v>193</v>
      </c>
      <c r="E51" s="121"/>
      <c r="F51" s="121" t="s">
        <v>555</v>
      </c>
      <c r="G51" s="121" t="s">
        <v>556</v>
      </c>
      <c r="H51" s="121" t="s">
        <v>315</v>
      </c>
      <c r="I51" s="121">
        <v>19498</v>
      </c>
      <c r="J51" s="121">
        <v>114530</v>
      </c>
      <c r="K51" s="121">
        <v>134028</v>
      </c>
    </row>
    <row r="52" spans="1:11" ht="14.1" customHeight="1">
      <c r="A52" s="8" t="s">
        <v>73</v>
      </c>
      <c r="B52" s="121" t="s">
        <v>669</v>
      </c>
      <c r="C52" s="121" t="s">
        <v>726</v>
      </c>
      <c r="D52" s="121" t="s">
        <v>194</v>
      </c>
      <c r="E52" s="121"/>
      <c r="F52" s="121" t="s">
        <v>557</v>
      </c>
      <c r="G52" s="121" t="s">
        <v>558</v>
      </c>
      <c r="H52" s="121" t="s">
        <v>318</v>
      </c>
      <c r="I52" s="121">
        <v>41341</v>
      </c>
      <c r="J52" s="121">
        <v>61716</v>
      </c>
      <c r="K52" s="121">
        <v>103057</v>
      </c>
    </row>
    <row r="53" spans="1:11" ht="14.1" customHeight="1">
      <c r="A53" s="8" t="s">
        <v>74</v>
      </c>
      <c r="B53" s="121" t="s">
        <v>670</v>
      </c>
      <c r="C53" s="121" t="s">
        <v>727</v>
      </c>
      <c r="D53" s="121" t="s">
        <v>195</v>
      </c>
      <c r="E53" s="121"/>
      <c r="F53" s="121" t="s">
        <v>561</v>
      </c>
      <c r="G53" s="121" t="s">
        <v>562</v>
      </c>
      <c r="H53" s="121" t="s">
        <v>321</v>
      </c>
      <c r="I53" s="121">
        <v>23763</v>
      </c>
      <c r="J53" s="121">
        <v>104834</v>
      </c>
      <c r="K53" s="121">
        <v>128597</v>
      </c>
    </row>
    <row r="54" spans="1:11" ht="14.1" customHeight="1">
      <c r="A54" s="8" t="s">
        <v>625</v>
      </c>
      <c r="B54" s="121" t="s">
        <v>671</v>
      </c>
      <c r="C54" s="121" t="s">
        <v>728</v>
      </c>
      <c r="D54" s="121" t="s">
        <v>196</v>
      </c>
      <c r="E54" s="121"/>
      <c r="F54" s="121" t="s">
        <v>623</v>
      </c>
      <c r="G54" s="121" t="s">
        <v>624</v>
      </c>
      <c r="H54" s="121" t="s">
        <v>324</v>
      </c>
      <c r="I54" s="121">
        <v>13451</v>
      </c>
      <c r="J54" s="121">
        <v>106475</v>
      </c>
      <c r="K54" s="121">
        <v>119926</v>
      </c>
    </row>
    <row r="55" spans="1:11" ht="14.1" customHeight="1">
      <c r="A55" s="8" t="s">
        <v>76</v>
      </c>
      <c r="B55" s="121" t="s">
        <v>754</v>
      </c>
      <c r="C55" s="121" t="s">
        <v>197</v>
      </c>
      <c r="D55" s="121" t="s">
        <v>197</v>
      </c>
      <c r="E55" s="121"/>
      <c r="F55" s="121" t="s">
        <v>560</v>
      </c>
      <c r="G55" s="121" t="s">
        <v>559</v>
      </c>
      <c r="H55" s="121" t="s">
        <v>327</v>
      </c>
      <c r="I55" s="121">
        <v>38259</v>
      </c>
      <c r="J55" s="121">
        <v>50352</v>
      </c>
      <c r="K55" s="121">
        <v>88611</v>
      </c>
    </row>
    <row r="56" spans="1:11" ht="14.1" customHeight="1">
      <c r="A56" s="12" t="s">
        <v>77</v>
      </c>
      <c r="B56" s="119" t="s">
        <v>672</v>
      </c>
      <c r="C56" s="119" t="s">
        <v>729</v>
      </c>
      <c r="D56" s="119" t="s">
        <v>633</v>
      </c>
      <c r="E56" s="119"/>
      <c r="F56" s="119" t="s">
        <v>563</v>
      </c>
      <c r="G56" s="119" t="s">
        <v>564</v>
      </c>
      <c r="H56" s="119" t="s">
        <v>565</v>
      </c>
      <c r="I56" s="119">
        <v>228575</v>
      </c>
      <c r="J56" s="119">
        <v>314555</v>
      </c>
      <c r="K56" s="119">
        <v>543130</v>
      </c>
    </row>
    <row r="57" spans="1:11" ht="14.1" customHeight="1">
      <c r="A57" s="8" t="s">
        <v>78</v>
      </c>
      <c r="B57" s="114" t="s">
        <v>673</v>
      </c>
      <c r="C57" s="114" t="s">
        <v>730</v>
      </c>
      <c r="D57" s="114" t="s">
        <v>207</v>
      </c>
      <c r="E57" s="114"/>
      <c r="F57" s="114" t="s">
        <v>566</v>
      </c>
      <c r="G57" s="114" t="s">
        <v>567</v>
      </c>
      <c r="H57" s="114" t="s">
        <v>375</v>
      </c>
      <c r="I57" s="114">
        <v>46569</v>
      </c>
      <c r="J57" s="114">
        <v>83522</v>
      </c>
      <c r="K57" s="114">
        <v>130091</v>
      </c>
    </row>
    <row r="58" spans="1:11" ht="14.1" customHeight="1">
      <c r="A58" s="8" t="s">
        <v>79</v>
      </c>
      <c r="B58" s="114" t="s">
        <v>674</v>
      </c>
      <c r="C58" s="114" t="s">
        <v>731</v>
      </c>
      <c r="D58" s="114" t="s">
        <v>208</v>
      </c>
      <c r="E58" s="114"/>
      <c r="F58" s="114" t="s">
        <v>568</v>
      </c>
      <c r="G58" s="114" t="s">
        <v>569</v>
      </c>
      <c r="H58" s="114" t="s">
        <v>570</v>
      </c>
      <c r="I58" s="114">
        <v>28605</v>
      </c>
      <c r="J58" s="114">
        <v>42333</v>
      </c>
      <c r="K58" s="114">
        <v>70938</v>
      </c>
    </row>
    <row r="59" spans="1:11" ht="14.1" customHeight="1">
      <c r="A59" s="8" t="s">
        <v>80</v>
      </c>
      <c r="B59" s="114" t="s">
        <v>675</v>
      </c>
      <c r="C59" s="114" t="s">
        <v>732</v>
      </c>
      <c r="D59" s="114" t="s">
        <v>209</v>
      </c>
      <c r="E59" s="114"/>
      <c r="F59" s="114" t="s">
        <v>571</v>
      </c>
      <c r="G59" s="114" t="s">
        <v>572</v>
      </c>
      <c r="H59" s="114" t="s">
        <v>380</v>
      </c>
      <c r="I59" s="114">
        <v>110135</v>
      </c>
      <c r="J59" s="114">
        <v>157677</v>
      </c>
      <c r="K59" s="114">
        <v>267812</v>
      </c>
    </row>
    <row r="60" spans="1:11" ht="14.1" customHeight="1">
      <c r="A60" s="8" t="s">
        <v>81</v>
      </c>
      <c r="B60" s="114" t="s">
        <v>754</v>
      </c>
      <c r="C60" s="114" t="s">
        <v>210</v>
      </c>
      <c r="D60" s="114" t="s">
        <v>210</v>
      </c>
      <c r="E60" s="114"/>
      <c r="F60" s="114"/>
      <c r="G60" s="114" t="s">
        <v>383</v>
      </c>
      <c r="H60" s="114" t="s">
        <v>383</v>
      </c>
      <c r="I60" s="114">
        <v>43266</v>
      </c>
      <c r="J60" s="114">
        <v>31023</v>
      </c>
      <c r="K60" s="114">
        <v>74289</v>
      </c>
    </row>
    <row r="61" spans="1:11" ht="14.1" customHeight="1">
      <c r="A61" s="12" t="s">
        <v>82</v>
      </c>
      <c r="B61" s="120" t="s">
        <v>240</v>
      </c>
      <c r="C61" s="120" t="s">
        <v>754</v>
      </c>
      <c r="D61" s="120" t="s">
        <v>240</v>
      </c>
      <c r="E61" s="120"/>
      <c r="F61" s="120" t="s">
        <v>309</v>
      </c>
      <c r="G61" s="120" t="s">
        <v>754</v>
      </c>
      <c r="H61" s="120" t="s">
        <v>309</v>
      </c>
      <c r="I61" s="120">
        <v>679012</v>
      </c>
      <c r="J61" s="121" t="s">
        <v>754</v>
      </c>
      <c r="K61" s="120">
        <v>679012</v>
      </c>
    </row>
    <row r="62" spans="1:11" ht="14.1" customHeight="1">
      <c r="A62" s="8" t="s">
        <v>83</v>
      </c>
      <c r="B62" s="121" t="s">
        <v>240</v>
      </c>
      <c r="C62" s="121" t="s">
        <v>754</v>
      </c>
      <c r="D62" s="121" t="s">
        <v>240</v>
      </c>
      <c r="E62" s="121"/>
      <c r="F62" s="121" t="s">
        <v>309</v>
      </c>
      <c r="G62" s="121" t="s">
        <v>754</v>
      </c>
      <c r="H62" s="121" t="s">
        <v>309</v>
      </c>
      <c r="I62" s="121">
        <v>679012</v>
      </c>
      <c r="J62" s="75" t="s">
        <v>754</v>
      </c>
      <c r="K62" s="121">
        <v>679012</v>
      </c>
    </row>
    <row r="63" spans="1:11" ht="14.1" customHeight="1">
      <c r="A63" s="12" t="s">
        <v>84</v>
      </c>
      <c r="B63" s="119" t="s">
        <v>676</v>
      </c>
      <c r="C63" s="119" t="s">
        <v>733</v>
      </c>
      <c r="D63" s="119" t="s">
        <v>634</v>
      </c>
      <c r="E63" s="119"/>
      <c r="F63" s="119" t="s">
        <v>573</v>
      </c>
      <c r="G63" s="119" t="s">
        <v>574</v>
      </c>
      <c r="H63" s="119" t="s">
        <v>575</v>
      </c>
      <c r="I63" s="119">
        <v>247239</v>
      </c>
      <c r="J63" s="119">
        <v>250004</v>
      </c>
      <c r="K63" s="119">
        <v>497243</v>
      </c>
    </row>
    <row r="64" spans="1:11" ht="14.1" customHeight="1">
      <c r="A64" s="8" t="s">
        <v>85</v>
      </c>
      <c r="B64" s="114" t="s">
        <v>754</v>
      </c>
      <c r="C64" s="114" t="s">
        <v>635</v>
      </c>
      <c r="D64" s="114" t="s">
        <v>635</v>
      </c>
      <c r="E64" s="114"/>
      <c r="F64" s="114" t="s">
        <v>576</v>
      </c>
      <c r="G64" s="114" t="s">
        <v>577</v>
      </c>
      <c r="H64" s="114" t="s">
        <v>330</v>
      </c>
      <c r="I64" s="114">
        <v>15195</v>
      </c>
      <c r="J64" s="114">
        <v>41288</v>
      </c>
      <c r="K64" s="114">
        <v>56483</v>
      </c>
    </row>
    <row r="65" spans="1:11" ht="14.1" customHeight="1">
      <c r="A65" s="8" t="s">
        <v>86</v>
      </c>
      <c r="B65" s="114" t="s">
        <v>754</v>
      </c>
      <c r="C65" s="114" t="s">
        <v>188</v>
      </c>
      <c r="D65" s="114" t="s">
        <v>188</v>
      </c>
      <c r="E65" s="114"/>
      <c r="F65" s="114" t="s">
        <v>754</v>
      </c>
      <c r="G65" s="114" t="s">
        <v>333</v>
      </c>
      <c r="H65" s="114" t="s">
        <v>333</v>
      </c>
      <c r="I65" s="114">
        <v>40094</v>
      </c>
      <c r="J65" s="114">
        <v>56187</v>
      </c>
      <c r="K65" s="114">
        <v>96281</v>
      </c>
    </row>
    <row r="66" spans="1:11" ht="14.1" customHeight="1">
      <c r="A66" s="8" t="s">
        <v>87</v>
      </c>
      <c r="B66" s="114" t="s">
        <v>677</v>
      </c>
      <c r="C66" s="114" t="s">
        <v>734</v>
      </c>
      <c r="D66" s="114" t="s">
        <v>189</v>
      </c>
      <c r="E66" s="114"/>
      <c r="F66" s="114" t="s">
        <v>578</v>
      </c>
      <c r="G66" s="114" t="s">
        <v>579</v>
      </c>
      <c r="H66" s="114" t="s">
        <v>336</v>
      </c>
      <c r="I66" s="114">
        <v>55712</v>
      </c>
      <c r="J66" s="114">
        <v>24277</v>
      </c>
      <c r="K66" s="114">
        <v>79989</v>
      </c>
    </row>
    <row r="67" spans="1:11" ht="14.1" customHeight="1">
      <c r="A67" s="8" t="s">
        <v>88</v>
      </c>
      <c r="B67" s="114" t="s">
        <v>754</v>
      </c>
      <c r="C67" s="114" t="s">
        <v>190</v>
      </c>
      <c r="D67" s="114" t="s">
        <v>190</v>
      </c>
      <c r="E67" s="114"/>
      <c r="F67" s="114" t="s">
        <v>754</v>
      </c>
      <c r="G67" s="114" t="s">
        <v>339</v>
      </c>
      <c r="H67" s="114" t="s">
        <v>339</v>
      </c>
      <c r="I67" s="114">
        <v>29768</v>
      </c>
      <c r="J67" s="114">
        <v>27868</v>
      </c>
      <c r="K67" s="114">
        <v>57636</v>
      </c>
    </row>
    <row r="68" spans="1:11" ht="14.1" customHeight="1">
      <c r="A68" s="8" t="s">
        <v>89</v>
      </c>
      <c r="B68" s="114" t="s">
        <v>678</v>
      </c>
      <c r="C68" s="114" t="s">
        <v>750</v>
      </c>
      <c r="D68" s="114" t="s">
        <v>191</v>
      </c>
      <c r="E68" s="114"/>
      <c r="F68" s="114" t="s">
        <v>754</v>
      </c>
      <c r="G68" s="114" t="s">
        <v>342</v>
      </c>
      <c r="H68" s="114" t="s">
        <v>342</v>
      </c>
      <c r="I68" s="114">
        <v>59224</v>
      </c>
      <c r="J68" s="114">
        <v>42669</v>
      </c>
      <c r="K68" s="114">
        <v>101893</v>
      </c>
    </row>
    <row r="69" spans="1:11" ht="14.1" customHeight="1">
      <c r="A69" s="8" t="s">
        <v>90</v>
      </c>
      <c r="B69" s="114" t="s">
        <v>679</v>
      </c>
      <c r="C69" s="114" t="s">
        <v>735</v>
      </c>
      <c r="D69" s="114" t="s">
        <v>192</v>
      </c>
      <c r="E69" s="114"/>
      <c r="F69" s="114" t="s">
        <v>580</v>
      </c>
      <c r="G69" s="114" t="s">
        <v>592</v>
      </c>
      <c r="H69" s="114" t="s">
        <v>345</v>
      </c>
      <c r="I69" s="114">
        <v>47246</v>
      </c>
      <c r="J69" s="114">
        <v>57715</v>
      </c>
      <c r="K69" s="114">
        <v>104961</v>
      </c>
    </row>
    <row r="70" spans="1:11" ht="14.1" customHeight="1">
      <c r="A70" s="12" t="s">
        <v>91</v>
      </c>
      <c r="B70" s="120" t="s">
        <v>680</v>
      </c>
      <c r="C70" s="120" t="s">
        <v>736</v>
      </c>
      <c r="D70" s="120" t="s">
        <v>636</v>
      </c>
      <c r="E70" s="120"/>
      <c r="F70" s="120" t="s">
        <v>581</v>
      </c>
      <c r="G70" s="120" t="s">
        <v>582</v>
      </c>
      <c r="H70" s="120" t="s">
        <v>583</v>
      </c>
      <c r="I70" s="120">
        <v>690921</v>
      </c>
      <c r="J70" s="120">
        <v>409483</v>
      </c>
      <c r="K70" s="120">
        <v>1100404</v>
      </c>
    </row>
    <row r="71" spans="1:11" ht="14.1" customHeight="1">
      <c r="A71" s="8" t="s">
        <v>92</v>
      </c>
      <c r="B71" s="121" t="s">
        <v>681</v>
      </c>
      <c r="C71" s="121" t="s">
        <v>737</v>
      </c>
      <c r="D71" s="121" t="s">
        <v>179</v>
      </c>
      <c r="E71" s="121"/>
      <c r="F71" s="121" t="s">
        <v>584</v>
      </c>
      <c r="G71" s="121" t="s">
        <v>585</v>
      </c>
      <c r="H71" s="121" t="s">
        <v>267</v>
      </c>
      <c r="I71" s="121">
        <v>85574</v>
      </c>
      <c r="J71" s="121">
        <v>11850</v>
      </c>
      <c r="K71" s="121">
        <v>97424</v>
      </c>
    </row>
    <row r="72" spans="1:11" ht="14.1" customHeight="1">
      <c r="A72" s="8" t="s">
        <v>93</v>
      </c>
      <c r="B72" s="121" t="s">
        <v>754</v>
      </c>
      <c r="C72" s="121" t="s">
        <v>180</v>
      </c>
      <c r="D72" s="121" t="s">
        <v>180</v>
      </c>
      <c r="E72" s="121"/>
      <c r="F72" s="121" t="s">
        <v>754</v>
      </c>
      <c r="G72" s="121" t="s">
        <v>593</v>
      </c>
      <c r="H72" s="121" t="s">
        <v>270</v>
      </c>
      <c r="I72" s="121">
        <v>32480</v>
      </c>
      <c r="J72" s="121">
        <v>42843</v>
      </c>
      <c r="K72" s="121">
        <v>75323</v>
      </c>
    </row>
    <row r="73" spans="1:11" ht="14.1" customHeight="1">
      <c r="A73" s="8" t="s">
        <v>94</v>
      </c>
      <c r="B73" s="121" t="s">
        <v>754</v>
      </c>
      <c r="C73" s="121" t="s">
        <v>181</v>
      </c>
      <c r="D73" s="121" t="s">
        <v>181</v>
      </c>
      <c r="E73" s="121"/>
      <c r="F73" s="121" t="s">
        <v>754</v>
      </c>
      <c r="G73" s="121" t="s">
        <v>272</v>
      </c>
      <c r="H73" s="121" t="s">
        <v>272</v>
      </c>
      <c r="I73" s="121">
        <v>17445</v>
      </c>
      <c r="J73" s="121">
        <v>27117</v>
      </c>
      <c r="K73" s="121">
        <v>44562</v>
      </c>
    </row>
    <row r="74" spans="1:11" ht="14.1" customHeight="1">
      <c r="A74" s="8" t="s">
        <v>594</v>
      </c>
      <c r="B74" s="121" t="s">
        <v>682</v>
      </c>
      <c r="C74" s="121" t="s">
        <v>738</v>
      </c>
      <c r="D74" s="121" t="s">
        <v>182</v>
      </c>
      <c r="E74" s="121"/>
      <c r="F74" s="121" t="s">
        <v>586</v>
      </c>
      <c r="G74" s="121" t="s">
        <v>587</v>
      </c>
      <c r="H74" s="121" t="s">
        <v>276</v>
      </c>
      <c r="I74" s="121">
        <v>59517</v>
      </c>
      <c r="J74" s="121">
        <v>67732</v>
      </c>
      <c r="K74" s="121">
        <v>127249</v>
      </c>
    </row>
    <row r="75" spans="1:11" ht="14.1" customHeight="1">
      <c r="A75" s="8" t="s">
        <v>95</v>
      </c>
      <c r="B75" s="121" t="s">
        <v>683</v>
      </c>
      <c r="C75" s="121" t="s">
        <v>739</v>
      </c>
      <c r="D75" s="121" t="s">
        <v>183</v>
      </c>
      <c r="E75" s="121"/>
      <c r="F75" s="121" t="s">
        <v>588</v>
      </c>
      <c r="G75" s="121" t="s">
        <v>589</v>
      </c>
      <c r="H75" s="121" t="s">
        <v>279</v>
      </c>
      <c r="I75" s="121">
        <v>38638</v>
      </c>
      <c r="J75" s="121">
        <v>89412</v>
      </c>
      <c r="K75" s="121">
        <v>128050</v>
      </c>
    </row>
    <row r="76" spans="1:11" ht="14.1" customHeight="1">
      <c r="A76" s="8" t="s">
        <v>96</v>
      </c>
      <c r="B76" s="121" t="s">
        <v>754</v>
      </c>
      <c r="C76" s="121" t="s">
        <v>184</v>
      </c>
      <c r="D76" s="121" t="s">
        <v>184</v>
      </c>
      <c r="E76" s="121"/>
      <c r="F76" s="121" t="s">
        <v>754</v>
      </c>
      <c r="G76" s="121" t="s">
        <v>282</v>
      </c>
      <c r="H76" s="121" t="s">
        <v>282</v>
      </c>
      <c r="I76" s="121">
        <v>12061</v>
      </c>
      <c r="J76" s="121">
        <v>32288</v>
      </c>
      <c r="K76" s="121">
        <v>44349</v>
      </c>
    </row>
    <row r="77" spans="1:11" ht="14.1" customHeight="1">
      <c r="A77" s="8" t="s">
        <v>97</v>
      </c>
      <c r="B77" s="121" t="s">
        <v>754</v>
      </c>
      <c r="C77" s="121" t="s">
        <v>185</v>
      </c>
      <c r="D77" s="121" t="s">
        <v>185</v>
      </c>
      <c r="E77" s="121"/>
      <c r="F77" s="121" t="s">
        <v>754</v>
      </c>
      <c r="G77" s="121" t="s">
        <v>285</v>
      </c>
      <c r="H77" s="121" t="s">
        <v>285</v>
      </c>
      <c r="I77" s="121">
        <v>29165</v>
      </c>
      <c r="J77" s="121">
        <v>67261</v>
      </c>
      <c r="K77" s="121">
        <v>96426</v>
      </c>
    </row>
    <row r="78" spans="1:11" ht="14.1" customHeight="1">
      <c r="A78" s="8" t="s">
        <v>98</v>
      </c>
      <c r="B78" s="121" t="s">
        <v>186</v>
      </c>
      <c r="C78" s="121" t="s">
        <v>754</v>
      </c>
      <c r="D78" s="121" t="s">
        <v>186</v>
      </c>
      <c r="E78" s="121"/>
      <c r="F78" s="121" t="s">
        <v>288</v>
      </c>
      <c r="G78" s="121"/>
      <c r="H78" s="121" t="s">
        <v>288</v>
      </c>
      <c r="I78" s="121">
        <v>264320</v>
      </c>
      <c r="J78" s="121" t="s">
        <v>754</v>
      </c>
      <c r="K78" s="121">
        <v>264320</v>
      </c>
    </row>
    <row r="79" spans="1:11" ht="14.1" customHeight="1">
      <c r="A79" s="8" t="s">
        <v>99</v>
      </c>
      <c r="B79" s="121" t="s">
        <v>754</v>
      </c>
      <c r="C79" s="121" t="s">
        <v>187</v>
      </c>
      <c r="D79" s="121" t="s">
        <v>187</v>
      </c>
      <c r="E79" s="121"/>
      <c r="F79" s="121" t="s">
        <v>590</v>
      </c>
      <c r="G79" s="121" t="s">
        <v>595</v>
      </c>
      <c r="H79" s="121" t="s">
        <v>291</v>
      </c>
      <c r="I79" s="121">
        <v>151721</v>
      </c>
      <c r="J79" s="121">
        <v>70980</v>
      </c>
      <c r="K79" s="121">
        <v>222701</v>
      </c>
    </row>
    <row r="80" spans="1:11" ht="14.1" customHeight="1">
      <c r="A80" s="12" t="s">
        <v>100</v>
      </c>
      <c r="B80" s="119" t="s">
        <v>684</v>
      </c>
      <c r="C80" s="119" t="s">
        <v>740</v>
      </c>
      <c r="D80" s="119" t="s">
        <v>637</v>
      </c>
      <c r="E80" s="119"/>
      <c r="F80" s="119" t="s">
        <v>598</v>
      </c>
      <c r="G80" s="119" t="s">
        <v>603</v>
      </c>
      <c r="H80" s="119" t="s">
        <v>596</v>
      </c>
      <c r="I80" s="119">
        <v>281046</v>
      </c>
      <c r="J80" s="119">
        <v>341326</v>
      </c>
      <c r="K80" s="119">
        <v>622372</v>
      </c>
    </row>
    <row r="81" spans="1:11" ht="14.1" customHeight="1">
      <c r="A81" s="8" t="s">
        <v>101</v>
      </c>
      <c r="B81" s="114" t="s">
        <v>685</v>
      </c>
      <c r="C81" s="114" t="s">
        <v>741</v>
      </c>
      <c r="D81" s="114" t="s">
        <v>176</v>
      </c>
      <c r="E81" s="114"/>
      <c r="F81" s="114" t="s">
        <v>599</v>
      </c>
      <c r="G81" s="114" t="s">
        <v>604</v>
      </c>
      <c r="H81" s="114" t="s">
        <v>294</v>
      </c>
      <c r="I81" s="114">
        <v>44245</v>
      </c>
      <c r="J81" s="114">
        <v>72037</v>
      </c>
      <c r="K81" s="114">
        <v>116282</v>
      </c>
    </row>
    <row r="82" spans="1:11" ht="14.1" customHeight="1">
      <c r="A82" s="8" t="s">
        <v>102</v>
      </c>
      <c r="B82" s="114" t="s">
        <v>686</v>
      </c>
      <c r="C82" s="114" t="s">
        <v>742</v>
      </c>
      <c r="D82" s="114" t="s">
        <v>174</v>
      </c>
      <c r="E82" s="114"/>
      <c r="F82" s="114" t="s">
        <v>600</v>
      </c>
      <c r="G82" s="114" t="s">
        <v>605</v>
      </c>
      <c r="H82" s="114" t="s">
        <v>299</v>
      </c>
      <c r="I82" s="114">
        <v>57958</v>
      </c>
      <c r="J82" s="114">
        <v>53015</v>
      </c>
      <c r="K82" s="114">
        <v>110973</v>
      </c>
    </row>
    <row r="83" spans="1:11" ht="14.1" customHeight="1">
      <c r="A83" s="8" t="s">
        <v>103</v>
      </c>
      <c r="B83" s="114" t="s">
        <v>687</v>
      </c>
      <c r="C83" s="114" t="s">
        <v>743</v>
      </c>
      <c r="D83" s="114" t="s">
        <v>175</v>
      </c>
      <c r="E83" s="114"/>
      <c r="F83" s="114" t="s">
        <v>601</v>
      </c>
      <c r="G83" s="114" t="s">
        <v>606</v>
      </c>
      <c r="H83" s="114" t="s">
        <v>597</v>
      </c>
      <c r="I83" s="114">
        <v>86070</v>
      </c>
      <c r="J83" s="114">
        <v>71282</v>
      </c>
      <c r="K83" s="114">
        <v>157352</v>
      </c>
    </row>
    <row r="84" spans="1:11" ht="14.1" customHeight="1">
      <c r="A84" s="8" t="s">
        <v>104</v>
      </c>
      <c r="B84" s="114" t="s">
        <v>688</v>
      </c>
      <c r="C84" s="114" t="s">
        <v>744</v>
      </c>
      <c r="D84" s="114" t="s">
        <v>177</v>
      </c>
      <c r="E84" s="114"/>
      <c r="F84" s="114" t="s">
        <v>608</v>
      </c>
      <c r="G84" s="114" t="s">
        <v>609</v>
      </c>
      <c r="H84" s="114" t="s">
        <v>303</v>
      </c>
      <c r="I84" s="114">
        <v>49232</v>
      </c>
      <c r="J84" s="114">
        <v>74445</v>
      </c>
      <c r="K84" s="114">
        <v>123677</v>
      </c>
    </row>
    <row r="85" spans="1:11" ht="14.1" customHeight="1">
      <c r="A85" s="8" t="s">
        <v>105</v>
      </c>
      <c r="B85" s="114" t="s">
        <v>689</v>
      </c>
      <c r="C85" s="114" t="s">
        <v>745</v>
      </c>
      <c r="D85" s="114" t="s">
        <v>178</v>
      </c>
      <c r="E85" s="114"/>
      <c r="F85" s="114" t="s">
        <v>602</v>
      </c>
      <c r="G85" s="114" t="s">
        <v>607</v>
      </c>
      <c r="H85" s="114" t="s">
        <v>306</v>
      </c>
      <c r="I85" s="114">
        <v>43541</v>
      </c>
      <c r="J85" s="114">
        <v>70547</v>
      </c>
      <c r="K85" s="114">
        <v>114088</v>
      </c>
    </row>
    <row r="86" spans="1:11" ht="14.1" customHeight="1">
      <c r="A86" s="12" t="s">
        <v>106</v>
      </c>
      <c r="B86" s="120" t="s">
        <v>690</v>
      </c>
      <c r="C86" s="120" t="s">
        <v>746</v>
      </c>
      <c r="D86" s="120" t="s">
        <v>638</v>
      </c>
      <c r="E86" s="120"/>
      <c r="F86" s="120" t="s">
        <v>611</v>
      </c>
      <c r="G86" s="120" t="s">
        <v>622</v>
      </c>
      <c r="H86" s="120" t="s">
        <v>610</v>
      </c>
      <c r="I86" s="120">
        <v>280928</v>
      </c>
      <c r="J86" s="120">
        <v>570652</v>
      </c>
      <c r="K86" s="120">
        <v>851580</v>
      </c>
    </row>
    <row r="87" spans="1:11" ht="14.1" customHeight="1">
      <c r="A87" s="8" t="s">
        <v>107</v>
      </c>
      <c r="B87" s="121" t="s">
        <v>691</v>
      </c>
      <c r="C87" s="121" t="s">
        <v>747</v>
      </c>
      <c r="D87" s="121" t="s">
        <v>165</v>
      </c>
      <c r="E87" s="121"/>
      <c r="F87" s="121" t="s">
        <v>612</v>
      </c>
      <c r="G87" s="121" t="s">
        <v>617</v>
      </c>
      <c r="H87" s="121" t="s">
        <v>348</v>
      </c>
      <c r="I87" s="121">
        <v>67885</v>
      </c>
      <c r="J87" s="121">
        <v>24381</v>
      </c>
      <c r="K87" s="121">
        <v>92266</v>
      </c>
    </row>
    <row r="88" spans="1:11" ht="14.1" customHeight="1">
      <c r="A88" s="8" t="s">
        <v>108</v>
      </c>
      <c r="B88" s="121" t="s">
        <v>754</v>
      </c>
      <c r="C88" s="121" t="s">
        <v>166</v>
      </c>
      <c r="D88" s="121" t="s">
        <v>166</v>
      </c>
      <c r="E88" s="121"/>
      <c r="F88" s="121" t="s">
        <v>754</v>
      </c>
      <c r="G88" s="121" t="s">
        <v>351</v>
      </c>
      <c r="H88" s="121" t="s">
        <v>351</v>
      </c>
      <c r="I88" s="121">
        <v>11237</v>
      </c>
      <c r="J88" s="121">
        <v>61312</v>
      </c>
      <c r="K88" s="121">
        <v>72549</v>
      </c>
    </row>
    <row r="89" spans="1:11" ht="14.1" customHeight="1">
      <c r="A89" s="8" t="s">
        <v>109</v>
      </c>
      <c r="B89" s="121" t="s">
        <v>692</v>
      </c>
      <c r="C89" s="121" t="s">
        <v>748</v>
      </c>
      <c r="D89" s="121" t="s">
        <v>167</v>
      </c>
      <c r="E89" s="121"/>
      <c r="F89" s="121" t="s">
        <v>613</v>
      </c>
      <c r="G89" s="121" t="s">
        <v>618</v>
      </c>
      <c r="H89" s="121" t="s">
        <v>354</v>
      </c>
      <c r="I89" s="121">
        <v>123584</v>
      </c>
      <c r="J89" s="121">
        <v>48197</v>
      </c>
      <c r="K89" s="121">
        <v>171781</v>
      </c>
    </row>
    <row r="90" spans="1:11" ht="14.1" customHeight="1">
      <c r="A90" s="57" t="s">
        <v>110</v>
      </c>
      <c r="B90" s="121" t="s">
        <v>168</v>
      </c>
      <c r="C90" s="121" t="s">
        <v>754</v>
      </c>
      <c r="D90" s="121" t="s">
        <v>168</v>
      </c>
      <c r="E90" s="121"/>
      <c r="F90" s="121" t="s">
        <v>754</v>
      </c>
      <c r="G90" s="121" t="s">
        <v>357</v>
      </c>
      <c r="H90" s="121" t="s">
        <v>357</v>
      </c>
      <c r="I90" s="121" t="s">
        <v>754</v>
      </c>
      <c r="J90" s="121">
        <v>51247</v>
      </c>
      <c r="K90" s="121">
        <v>51247</v>
      </c>
    </row>
    <row r="91" spans="1:11" ht="14.1" customHeight="1">
      <c r="A91" s="8" t="s">
        <v>111</v>
      </c>
      <c r="B91" s="121" t="s">
        <v>754</v>
      </c>
      <c r="C91" s="121" t="s">
        <v>169</v>
      </c>
      <c r="D91" s="121" t="s">
        <v>169</v>
      </c>
      <c r="E91" s="121"/>
      <c r="F91" s="121" t="s">
        <v>614</v>
      </c>
      <c r="G91" s="121" t="s">
        <v>621</v>
      </c>
      <c r="H91" s="121" t="s">
        <v>360</v>
      </c>
      <c r="I91" s="121">
        <v>23781</v>
      </c>
      <c r="J91" s="121">
        <v>99761</v>
      </c>
      <c r="K91" s="121">
        <v>123542</v>
      </c>
    </row>
    <row r="92" spans="1:11" ht="14.1" customHeight="1">
      <c r="A92" s="8" t="s">
        <v>112</v>
      </c>
      <c r="B92" s="121" t="s">
        <v>754</v>
      </c>
      <c r="C92" s="121" t="s">
        <v>170</v>
      </c>
      <c r="D92" s="121" t="s">
        <v>170</v>
      </c>
      <c r="E92" s="121"/>
      <c r="F92" s="121" t="s">
        <v>615</v>
      </c>
      <c r="G92" s="121" t="s">
        <v>620</v>
      </c>
      <c r="H92" s="121" t="s">
        <v>363</v>
      </c>
      <c r="I92" s="121">
        <v>17043</v>
      </c>
      <c r="J92" s="121">
        <v>42338</v>
      </c>
      <c r="K92" s="121">
        <v>59381</v>
      </c>
    </row>
    <row r="93" spans="1:11" ht="14.1" customHeight="1">
      <c r="A93" s="8" t="s">
        <v>113</v>
      </c>
      <c r="B93" s="121" t="s">
        <v>754</v>
      </c>
      <c r="C93" s="121" t="s">
        <v>171</v>
      </c>
      <c r="D93" s="121" t="s">
        <v>171</v>
      </c>
      <c r="E93" s="121"/>
      <c r="F93" s="121" t="s">
        <v>754</v>
      </c>
      <c r="G93" s="121" t="s">
        <v>366</v>
      </c>
      <c r="H93" s="121" t="s">
        <v>366</v>
      </c>
      <c r="I93" s="121" t="s">
        <v>754</v>
      </c>
      <c r="J93" s="121">
        <v>55061</v>
      </c>
      <c r="K93" s="121">
        <v>55061</v>
      </c>
    </row>
    <row r="94" spans="1:11" ht="14.1" customHeight="1">
      <c r="A94" s="8" t="s">
        <v>114</v>
      </c>
      <c r="B94" s="121" t="s">
        <v>693</v>
      </c>
      <c r="C94" s="121" t="s">
        <v>749</v>
      </c>
      <c r="D94" s="121" t="s">
        <v>172</v>
      </c>
      <c r="E94" s="121"/>
      <c r="F94" s="121" t="s">
        <v>616</v>
      </c>
      <c r="G94" s="121" t="s">
        <v>619</v>
      </c>
      <c r="H94" s="121" t="s">
        <v>369</v>
      </c>
      <c r="I94" s="121">
        <v>26688</v>
      </c>
      <c r="J94" s="121">
        <v>106130</v>
      </c>
      <c r="K94" s="121">
        <v>132818</v>
      </c>
    </row>
    <row r="95" spans="1:11" ht="14.1" customHeight="1">
      <c r="A95" s="13" t="s">
        <v>115</v>
      </c>
      <c r="B95" s="121" t="s">
        <v>754</v>
      </c>
      <c r="C95" s="121" t="s">
        <v>173</v>
      </c>
      <c r="D95" s="121" t="s">
        <v>173</v>
      </c>
      <c r="E95" s="121"/>
      <c r="F95" s="121" t="s">
        <v>754</v>
      </c>
      <c r="G95" s="121" t="s">
        <v>372</v>
      </c>
      <c r="H95" s="121" t="s">
        <v>372</v>
      </c>
      <c r="I95" s="121">
        <v>10710</v>
      </c>
      <c r="J95" s="121">
        <v>82225</v>
      </c>
      <c r="K95" s="121">
        <v>92935</v>
      </c>
    </row>
    <row r="96" spans="1:11">
      <c r="A96" s="180" t="s">
        <v>1350</v>
      </c>
    </row>
  </sheetData>
  <mergeCells count="3">
    <mergeCell ref="F4:H4"/>
    <mergeCell ref="A4:A5"/>
    <mergeCell ref="I4:K4"/>
  </mergeCells>
  <pageMargins left="0.98425196850393704" right="0.70866141732283472" top="0.74803149606299213" bottom="0.74803149606299213" header="0.31496062992125984" footer="0.31496062992125984"/>
  <pageSetup firstPageNumber="66" orientation="landscape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  <ignoredErrors>
    <ignoredError sqref="C95:D95 B7:D7 F7:H7 B8:D8 F8:H8 C9:D9 F9:H9 B10:D10 F10:H10 C11:D11 G11:H11 B12:D12 F12:H12 B13:D13 F13:H13 B14:D14 F14:H14 B15:D15 F15:H15 B16:D16 F16:H16 B17:D17 F17:H17 B18:D18 F18:H18 B19:D19 F19:H19 B20:D20 F20:H20 B21:D21 F21:H21 B22:D22 F22:H22 C23:D23 F23:H23 B24:D24 F24:H24 B25:D25 F25:H25 B26:D26 F26:H26 C27:D27 G27:H27 B28:D28 F28:H28 C29:D29 G29:H29 C30:D30 G30:H30 B31:D31 F31:H31 C32:D32 F32:H32 B33:D33 F33:H33 B34:D34 F34:H34 B35:D35 F35:H35 B36:D36 F36:H36 B37:D37 F37:H37 B38 D38 F38 H38 C39:D39 F39:H39 B40:D40 F40:H40 B41:D41 F41:H41 B42:D42 F42:H42 C43:D43 F43:H43 B44:D44 F44:H44 C45:D45 F45:H45 C46:D46 F46:H46 B47:D47 F47:H47 B48:D48 F48:H48 B49:D49 F49:H49 B50:D50 F50:H50 B51:D51 F51:H51 B52:D52 F52:H52 B53:D53 F53:H53 B54:D54 F54:H54 C55:D55 F55:H55 B56:D56 F56:H56 B57:D57 F57:H57 B58:D58 F58:H58 B59:D59 F59:H59 C60:D60 G60:H60 B61 D61 F61 H61 B62 D62 F62 H62 B63:D63 F63:G63 C64:D64 F64:G64 C65:D65 G65:H65 B66:D66 F66:H66 C67:D67 G67:H67 B68:D68 G68:H68 B69:D69 F69:H69 B70:D70 F70:H70 B71:D71 F71:H71 C72:D72 G72:H72 C73:D73 G73:H73 B74:D74 F74:H74 B75:D75 F75:H75 C76:D76 G76:H76 C77:D77 G77:H77 B78 D78 F78 H78 C79:D79 F79:H79 B80:D80 F80:H80 B81:D81 F81:H81 B82:D82 F82:H82 B83:D83 F83:H83 B84:D84 F84:H84 B85:D85 F85:H85 B86:D86 F86:H86 B87:D87 F87:H87 C88:D88 G88:H88 B89:D89 F89:H89 B90 D90 G90:H90 C91:D91 F91:H91 C92:D92 F92:H92 C93:D93 G93:H93 B94:D94 F94:H94 G95:H95 H63 H6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2:I59"/>
  <sheetViews>
    <sheetView view="pageLayout" workbookViewId="0">
      <selection activeCell="G51" sqref="G51"/>
    </sheetView>
  </sheetViews>
  <sheetFormatPr baseColWidth="10" defaultRowHeight="12"/>
  <cols>
    <col min="1" max="1" width="12" style="1" customWidth="1"/>
    <col min="2" max="2" width="9" style="1" customWidth="1"/>
    <col min="3" max="3" width="8.7109375" style="1" customWidth="1"/>
    <col min="4" max="4" width="9.5703125" style="1" customWidth="1"/>
    <col min="5" max="5" width="9" style="1" customWidth="1"/>
    <col min="6" max="6" width="9.5703125" style="1" customWidth="1"/>
    <col min="7" max="7" width="8.7109375" style="1" customWidth="1"/>
    <col min="8" max="8" width="9.140625" style="1" customWidth="1"/>
    <col min="9" max="9" width="9" style="1" customWidth="1"/>
    <col min="10" max="16384" width="11.42578125" style="1"/>
  </cols>
  <sheetData>
    <row r="2" spans="1:9">
      <c r="A2" s="38" t="s">
        <v>1280</v>
      </c>
    </row>
    <row r="4" spans="1:9" ht="13.5">
      <c r="A4" s="29"/>
      <c r="B4" s="201" t="s">
        <v>132</v>
      </c>
      <c r="C4" s="201"/>
      <c r="D4" s="201"/>
      <c r="E4" s="201" t="s">
        <v>1272</v>
      </c>
      <c r="F4" s="201"/>
      <c r="G4" s="201" t="s">
        <v>1273</v>
      </c>
      <c r="H4" s="201"/>
      <c r="I4" s="201"/>
    </row>
    <row r="5" spans="1:9">
      <c r="A5" s="29"/>
      <c r="B5" s="92">
        <v>1979</v>
      </c>
      <c r="C5" s="92">
        <v>1992</v>
      </c>
      <c r="D5" s="92">
        <v>2002</v>
      </c>
      <c r="E5" s="92">
        <v>1992</v>
      </c>
      <c r="F5" s="92">
        <v>2002</v>
      </c>
      <c r="G5" s="92">
        <v>1979</v>
      </c>
      <c r="H5" s="92">
        <v>1992</v>
      </c>
      <c r="I5" s="92">
        <v>2002</v>
      </c>
    </row>
    <row r="6" spans="1:9">
      <c r="A6" s="1" t="s">
        <v>28</v>
      </c>
      <c r="B6" s="122">
        <v>213078</v>
      </c>
      <c r="C6" s="122">
        <v>355950</v>
      </c>
      <c r="D6" s="122">
        <v>521093</v>
      </c>
      <c r="E6" s="108" t="s">
        <v>754</v>
      </c>
      <c r="F6" s="122">
        <v>26242</v>
      </c>
      <c r="G6" s="108" t="s">
        <v>754</v>
      </c>
      <c r="H6" s="108">
        <v>14</v>
      </c>
      <c r="I6" s="108">
        <v>20</v>
      </c>
    </row>
    <row r="7" spans="1:9">
      <c r="A7" s="1" t="s">
        <v>35</v>
      </c>
      <c r="B7" s="123">
        <v>294629</v>
      </c>
      <c r="C7" s="123">
        <v>400613</v>
      </c>
      <c r="D7" s="123">
        <v>549417</v>
      </c>
      <c r="E7" s="123">
        <v>31200</v>
      </c>
      <c r="F7" s="123">
        <v>20499</v>
      </c>
      <c r="G7" s="109" t="s">
        <v>1036</v>
      </c>
      <c r="H7" s="109">
        <v>20</v>
      </c>
      <c r="I7" s="109">
        <v>27</v>
      </c>
    </row>
    <row r="8" spans="1:9">
      <c r="A8" s="1" t="s">
        <v>45</v>
      </c>
      <c r="B8" s="122">
        <v>365910</v>
      </c>
      <c r="C8" s="122">
        <v>529546</v>
      </c>
      <c r="D8" s="122">
        <v>801683</v>
      </c>
      <c r="E8" s="122">
        <v>3222</v>
      </c>
      <c r="F8" s="122">
        <v>3233</v>
      </c>
      <c r="G8" s="108">
        <v>213</v>
      </c>
      <c r="H8" s="108">
        <v>164</v>
      </c>
      <c r="I8" s="108">
        <v>248</v>
      </c>
    </row>
    <row r="9" spans="1:9">
      <c r="A9" s="1" t="s">
        <v>54</v>
      </c>
      <c r="B9" s="123">
        <v>277591</v>
      </c>
      <c r="C9" s="123">
        <v>471975</v>
      </c>
      <c r="D9" s="123">
        <v>724171</v>
      </c>
      <c r="E9" s="123">
        <v>51000</v>
      </c>
      <c r="F9" s="123">
        <v>25856</v>
      </c>
      <c r="G9" s="109" t="s">
        <v>1030</v>
      </c>
      <c r="H9" s="109">
        <v>18</v>
      </c>
      <c r="I9" s="109">
        <v>28</v>
      </c>
    </row>
    <row r="10" spans="1:9">
      <c r="A10" s="1" t="s">
        <v>63</v>
      </c>
      <c r="B10" s="122">
        <v>217075</v>
      </c>
      <c r="C10" s="122">
        <v>340284</v>
      </c>
      <c r="D10" s="122">
        <v>535923</v>
      </c>
      <c r="E10" s="108" t="s">
        <v>754</v>
      </c>
      <c r="F10" s="122">
        <v>13931</v>
      </c>
      <c r="G10" s="108" t="s">
        <v>754</v>
      </c>
      <c r="H10" s="108">
        <v>24</v>
      </c>
      <c r="I10" s="108">
        <v>38</v>
      </c>
    </row>
    <row r="11" spans="1:9">
      <c r="A11" s="1" t="s">
        <v>70</v>
      </c>
      <c r="B11" s="123">
        <v>273536</v>
      </c>
      <c r="C11" s="123">
        <v>395132</v>
      </c>
      <c r="D11" s="123">
        <v>524586</v>
      </c>
      <c r="E11" s="109" t="s">
        <v>754</v>
      </c>
      <c r="F11" s="123">
        <v>2404</v>
      </c>
      <c r="G11" s="109" t="s">
        <v>754</v>
      </c>
      <c r="H11" s="109">
        <v>164</v>
      </c>
      <c r="I11" s="109">
        <v>218</v>
      </c>
    </row>
    <row r="12" spans="1:9">
      <c r="A12" s="1" t="s">
        <v>77</v>
      </c>
      <c r="B12" s="122">
        <v>184975</v>
      </c>
      <c r="C12" s="122">
        <v>248695</v>
      </c>
      <c r="D12" s="122">
        <v>350062</v>
      </c>
      <c r="E12" s="108" t="s">
        <v>754</v>
      </c>
      <c r="F12" s="122">
        <v>11126</v>
      </c>
      <c r="G12" s="108" t="s">
        <v>754</v>
      </c>
      <c r="H12" s="108">
        <v>22</v>
      </c>
      <c r="I12" s="108">
        <v>31</v>
      </c>
    </row>
    <row r="13" spans="1:9">
      <c r="A13" s="1" t="s">
        <v>82</v>
      </c>
      <c r="B13" s="123">
        <v>320348</v>
      </c>
      <c r="C13" s="123">
        <v>536827</v>
      </c>
      <c r="D13" s="123">
        <v>665100</v>
      </c>
      <c r="E13" s="109" t="s">
        <v>754</v>
      </c>
      <c r="F13" s="109">
        <v>79</v>
      </c>
      <c r="G13" s="109" t="s">
        <v>754</v>
      </c>
      <c r="H13" s="109">
        <v>6795</v>
      </c>
      <c r="I13" s="109">
        <v>8419</v>
      </c>
    </row>
    <row r="14" spans="1:9">
      <c r="A14" s="1" t="s">
        <v>84</v>
      </c>
      <c r="B14" s="122">
        <v>203842</v>
      </c>
      <c r="C14" s="122">
        <v>281245</v>
      </c>
      <c r="D14" s="122">
        <v>360037</v>
      </c>
      <c r="E14" s="122">
        <v>3800</v>
      </c>
      <c r="F14" s="122">
        <v>1605</v>
      </c>
      <c r="G14" s="108" t="s">
        <v>910</v>
      </c>
      <c r="H14" s="108">
        <v>175</v>
      </c>
      <c r="I14" s="108">
        <v>224</v>
      </c>
    </row>
    <row r="15" spans="1:9">
      <c r="A15" s="1" t="s">
        <v>91</v>
      </c>
      <c r="B15" s="123">
        <v>418146</v>
      </c>
      <c r="C15" s="123">
        <v>586898</v>
      </c>
      <c r="D15" s="123">
        <v>730772</v>
      </c>
      <c r="E15" s="123">
        <v>4700</v>
      </c>
      <c r="F15" s="123">
        <v>1281</v>
      </c>
      <c r="G15" s="109" t="s">
        <v>1054</v>
      </c>
      <c r="H15" s="109">
        <v>458</v>
      </c>
      <c r="I15" s="109">
        <v>570</v>
      </c>
    </row>
    <row r="16" spans="1:9">
      <c r="A16" s="1" t="s">
        <v>100</v>
      </c>
      <c r="B16" s="122">
        <v>208722</v>
      </c>
      <c r="C16" s="122">
        <v>307676</v>
      </c>
      <c r="D16" s="122">
        <v>407116</v>
      </c>
      <c r="E16" s="108" t="s">
        <v>754</v>
      </c>
      <c r="F16" s="122">
        <v>3264</v>
      </c>
      <c r="G16" s="108" t="s">
        <v>754</v>
      </c>
      <c r="H16" s="108">
        <v>94</v>
      </c>
      <c r="I16" s="108">
        <v>125</v>
      </c>
    </row>
    <row r="17" spans="1:9">
      <c r="A17" s="1" t="s">
        <v>106</v>
      </c>
      <c r="B17" s="123">
        <v>353358</v>
      </c>
      <c r="C17" s="123">
        <v>478714</v>
      </c>
      <c r="D17" s="123">
        <v>599954</v>
      </c>
      <c r="E17" s="123">
        <v>18700</v>
      </c>
      <c r="F17" s="123">
        <v>5243</v>
      </c>
      <c r="G17" s="109" t="s">
        <v>1055</v>
      </c>
      <c r="H17" s="109">
        <v>91</v>
      </c>
      <c r="I17" s="109">
        <v>114</v>
      </c>
    </row>
    <row r="18" spans="1:9">
      <c r="A18" s="54" t="s">
        <v>27</v>
      </c>
      <c r="B18" s="124">
        <v>3331210</v>
      </c>
      <c r="C18" s="125">
        <v>4933555</v>
      </c>
      <c r="D18" s="125">
        <v>6769914</v>
      </c>
      <c r="E18" s="125">
        <v>112622</v>
      </c>
      <c r="F18" s="125">
        <v>114763</v>
      </c>
      <c r="G18" s="126" t="s">
        <v>1056</v>
      </c>
      <c r="H18" s="126">
        <v>43</v>
      </c>
      <c r="I18" s="126">
        <v>59</v>
      </c>
    </row>
    <row r="19" spans="1:9">
      <c r="A19" s="93" t="s">
        <v>1308</v>
      </c>
    </row>
    <row r="22" spans="1:9">
      <c r="A22" s="38" t="s">
        <v>1281</v>
      </c>
    </row>
    <row r="23" spans="1:9">
      <c r="A23" s="38"/>
    </row>
    <row r="24" spans="1:9">
      <c r="A24" s="30"/>
      <c r="B24" s="30" t="s">
        <v>118</v>
      </c>
      <c r="C24" s="92">
        <v>1979</v>
      </c>
      <c r="D24" s="92">
        <v>1992</v>
      </c>
      <c r="E24" s="92">
        <v>1996</v>
      </c>
      <c r="F24" s="92">
        <v>2001</v>
      </c>
      <c r="G24" s="92">
        <v>2002</v>
      </c>
      <c r="H24" s="92">
        <v>2006</v>
      </c>
      <c r="I24" s="92" t="s">
        <v>775</v>
      </c>
    </row>
    <row r="25" spans="1:9" ht="15" customHeight="1">
      <c r="A25" s="37" t="s">
        <v>785</v>
      </c>
      <c r="B25" s="34" t="s">
        <v>131</v>
      </c>
      <c r="C25" s="127" t="s">
        <v>862</v>
      </c>
      <c r="D25" s="127" t="s">
        <v>863</v>
      </c>
      <c r="E25" s="127" t="s">
        <v>864</v>
      </c>
      <c r="F25" s="127" t="s">
        <v>807</v>
      </c>
      <c r="G25" s="127" t="s">
        <v>863</v>
      </c>
      <c r="H25" s="127" t="s">
        <v>865</v>
      </c>
      <c r="I25" s="127" t="s">
        <v>1019</v>
      </c>
    </row>
    <row r="26" spans="1:9">
      <c r="A26" s="37" t="s">
        <v>786</v>
      </c>
      <c r="B26" s="34" t="s">
        <v>130</v>
      </c>
      <c r="C26" s="128" t="s">
        <v>868</v>
      </c>
      <c r="D26" s="128" t="s">
        <v>869</v>
      </c>
      <c r="E26" s="128" t="s">
        <v>870</v>
      </c>
      <c r="F26" s="128" t="s">
        <v>871</v>
      </c>
      <c r="G26" s="128" t="s">
        <v>869</v>
      </c>
      <c r="H26" s="128" t="s">
        <v>872</v>
      </c>
      <c r="I26" s="128" t="s">
        <v>939</v>
      </c>
    </row>
    <row r="27" spans="1:9" ht="12" customHeight="1">
      <c r="A27" s="205" t="s">
        <v>129</v>
      </c>
      <c r="B27" s="205"/>
      <c r="C27" s="127" t="s">
        <v>875</v>
      </c>
      <c r="D27" s="127" t="s">
        <v>876</v>
      </c>
      <c r="E27" s="127">
        <v>6</v>
      </c>
      <c r="F27" s="127" t="s">
        <v>877</v>
      </c>
      <c r="G27" s="127" t="s">
        <v>878</v>
      </c>
      <c r="H27" s="127" t="s">
        <v>880</v>
      </c>
      <c r="I27" s="127" t="s">
        <v>880</v>
      </c>
    </row>
    <row r="28" spans="1:9">
      <c r="A28" s="203" t="s">
        <v>784</v>
      </c>
      <c r="B28" s="35">
        <v>0</v>
      </c>
      <c r="C28" s="129" t="s">
        <v>754</v>
      </c>
      <c r="D28" s="115" t="s">
        <v>754</v>
      </c>
      <c r="E28" s="115" t="s">
        <v>754</v>
      </c>
      <c r="F28" s="115" t="s">
        <v>754</v>
      </c>
      <c r="G28" s="115" t="s">
        <v>754</v>
      </c>
      <c r="H28" s="128">
        <v>0.1</v>
      </c>
      <c r="I28" s="115" t="s">
        <v>754</v>
      </c>
    </row>
    <row r="29" spans="1:9">
      <c r="A29" s="203"/>
      <c r="B29" s="35">
        <v>1</v>
      </c>
      <c r="C29" s="127" t="s">
        <v>1020</v>
      </c>
      <c r="D29" s="127">
        <v>12</v>
      </c>
      <c r="E29" s="127" t="s">
        <v>1021</v>
      </c>
      <c r="F29" s="127" t="s">
        <v>1022</v>
      </c>
      <c r="G29" s="127" t="s">
        <v>1023</v>
      </c>
      <c r="H29" s="127" t="s">
        <v>1024</v>
      </c>
      <c r="I29" s="127" t="s">
        <v>1025</v>
      </c>
    </row>
    <row r="30" spans="1:9">
      <c r="A30" s="203"/>
      <c r="B30" s="35">
        <v>2</v>
      </c>
      <c r="C30" s="128" t="s">
        <v>1026</v>
      </c>
      <c r="D30" s="128">
        <v>10</v>
      </c>
      <c r="E30" s="128" t="s">
        <v>1027</v>
      </c>
      <c r="F30" s="128" t="s">
        <v>1028</v>
      </c>
      <c r="G30" s="128" t="s">
        <v>1024</v>
      </c>
      <c r="H30" s="128" t="s">
        <v>1029</v>
      </c>
      <c r="I30" s="128" t="s">
        <v>1030</v>
      </c>
    </row>
    <row r="31" spans="1:9">
      <c r="A31" s="203"/>
      <c r="B31" s="35">
        <v>3</v>
      </c>
      <c r="C31" s="127" t="s">
        <v>1031</v>
      </c>
      <c r="D31" s="127" t="s">
        <v>1032</v>
      </c>
      <c r="E31" s="127" t="s">
        <v>1033</v>
      </c>
      <c r="F31" s="136">
        <v>14</v>
      </c>
      <c r="G31" s="127" t="s">
        <v>1031</v>
      </c>
      <c r="H31" s="127" t="s">
        <v>1005</v>
      </c>
      <c r="I31" s="127" t="s">
        <v>1020</v>
      </c>
    </row>
    <row r="32" spans="1:9">
      <c r="A32" s="203"/>
      <c r="B32" s="35">
        <v>4</v>
      </c>
      <c r="C32" s="128" t="s">
        <v>1034</v>
      </c>
      <c r="D32" s="128" t="s">
        <v>1035</v>
      </c>
      <c r="E32" s="128" t="s">
        <v>1011</v>
      </c>
      <c r="F32" s="115">
        <v>14</v>
      </c>
      <c r="G32" s="115" t="s">
        <v>1031</v>
      </c>
      <c r="H32" s="115" t="s">
        <v>1036</v>
      </c>
      <c r="I32" s="115" t="s">
        <v>848</v>
      </c>
    </row>
    <row r="33" spans="1:9">
      <c r="A33" s="203"/>
      <c r="B33" s="35">
        <v>5</v>
      </c>
      <c r="C33" s="127" t="s">
        <v>1037</v>
      </c>
      <c r="D33" s="136" t="s">
        <v>1038</v>
      </c>
      <c r="E33" s="136" t="s">
        <v>1039</v>
      </c>
      <c r="F33" s="136" t="s">
        <v>1034</v>
      </c>
      <c r="G33" s="136" t="s">
        <v>1032</v>
      </c>
      <c r="H33" s="136" t="s">
        <v>1040</v>
      </c>
      <c r="I33" s="136" t="s">
        <v>1040</v>
      </c>
    </row>
    <row r="34" spans="1:9">
      <c r="A34" s="203"/>
      <c r="B34" s="35">
        <v>6</v>
      </c>
      <c r="C34" s="128" t="s">
        <v>1041</v>
      </c>
      <c r="D34" s="128" t="s">
        <v>1042</v>
      </c>
      <c r="E34" s="128" t="s">
        <v>1043</v>
      </c>
      <c r="F34" s="128" t="s">
        <v>1043</v>
      </c>
      <c r="G34" s="128" t="s">
        <v>1044</v>
      </c>
      <c r="H34" s="128" t="s">
        <v>1037</v>
      </c>
      <c r="I34" s="128" t="s">
        <v>1045</v>
      </c>
    </row>
    <row r="35" spans="1:9">
      <c r="A35" s="203"/>
      <c r="B35" s="35">
        <v>7</v>
      </c>
      <c r="C35" s="127" t="s">
        <v>888</v>
      </c>
      <c r="D35" s="136" t="s">
        <v>1046</v>
      </c>
      <c r="E35" s="136" t="s">
        <v>1047</v>
      </c>
      <c r="F35" s="136" t="s">
        <v>1048</v>
      </c>
      <c r="G35" s="136" t="s">
        <v>922</v>
      </c>
      <c r="H35" s="136" t="s">
        <v>1049</v>
      </c>
      <c r="I35" s="136" t="s">
        <v>1050</v>
      </c>
    </row>
    <row r="36" spans="1:9">
      <c r="A36" s="203"/>
      <c r="B36" s="35">
        <v>8</v>
      </c>
      <c r="C36" s="128" t="s">
        <v>1051</v>
      </c>
      <c r="D36" s="128" t="s">
        <v>889</v>
      </c>
      <c r="E36" s="128" t="s">
        <v>887</v>
      </c>
      <c r="F36" s="128" t="s">
        <v>1052</v>
      </c>
      <c r="G36" s="128" t="s">
        <v>892</v>
      </c>
      <c r="H36" s="128" t="s">
        <v>1051</v>
      </c>
      <c r="I36" s="128" t="s">
        <v>878</v>
      </c>
    </row>
    <row r="37" spans="1:9">
      <c r="A37" s="204"/>
      <c r="B37" s="36" t="s">
        <v>128</v>
      </c>
      <c r="C37" s="127" t="s">
        <v>1026</v>
      </c>
      <c r="D37" s="136" t="s">
        <v>946</v>
      </c>
      <c r="E37" s="136" t="s">
        <v>868</v>
      </c>
      <c r="F37" s="136" t="s">
        <v>1005</v>
      </c>
      <c r="G37" s="136" t="s">
        <v>986</v>
      </c>
      <c r="H37" s="136" t="s">
        <v>1039</v>
      </c>
      <c r="I37" s="136" t="s">
        <v>1053</v>
      </c>
    </row>
    <row r="38" spans="1:9">
      <c r="A38" s="93" t="s">
        <v>1316</v>
      </c>
    </row>
    <row r="41" spans="1:9">
      <c r="A41" s="86" t="s">
        <v>1364</v>
      </c>
      <c r="B41" s="62"/>
    </row>
    <row r="43" spans="1:9" ht="18.75" customHeight="1">
      <c r="A43" s="163" t="s">
        <v>761</v>
      </c>
      <c r="B43" s="92" t="s">
        <v>756</v>
      </c>
      <c r="C43" s="92" t="s">
        <v>757</v>
      </c>
      <c r="D43" s="92" t="s">
        <v>1363</v>
      </c>
    </row>
    <row r="44" spans="1:9">
      <c r="A44" s="166" t="s">
        <v>28</v>
      </c>
      <c r="B44" s="100" t="s">
        <v>1250</v>
      </c>
      <c r="C44" s="100" t="s">
        <v>1251</v>
      </c>
      <c r="D44" s="100">
        <v>4.5999999999999996</v>
      </c>
    </row>
    <row r="45" spans="1:9">
      <c r="A45" s="166" t="s">
        <v>35</v>
      </c>
      <c r="B45" s="155" t="s">
        <v>1252</v>
      </c>
      <c r="C45" s="155" t="s">
        <v>1253</v>
      </c>
      <c r="D45" s="155">
        <v>3.1</v>
      </c>
    </row>
    <row r="46" spans="1:9">
      <c r="A46" s="166" t="s">
        <v>45</v>
      </c>
      <c r="B46" s="156" t="s">
        <v>1254</v>
      </c>
      <c r="C46" s="156" t="s">
        <v>1255</v>
      </c>
      <c r="D46" s="156">
        <v>5.0999999999999996</v>
      </c>
    </row>
    <row r="47" spans="1:9">
      <c r="A47" s="166" t="s">
        <v>54</v>
      </c>
      <c r="B47" s="155" t="s">
        <v>1256</v>
      </c>
      <c r="C47" s="155" t="s">
        <v>1257</v>
      </c>
      <c r="D47" s="155">
        <v>4.7</v>
      </c>
    </row>
    <row r="48" spans="1:9">
      <c r="A48" s="166" t="s">
        <v>63</v>
      </c>
      <c r="B48" s="156" t="s">
        <v>1258</v>
      </c>
      <c r="C48" s="156" t="s">
        <v>1259</v>
      </c>
      <c r="D48" s="156">
        <v>2.6</v>
      </c>
    </row>
    <row r="49" spans="1:4">
      <c r="A49" s="62" t="s">
        <v>70</v>
      </c>
      <c r="B49" s="115" t="s">
        <v>1260</v>
      </c>
      <c r="C49" s="115" t="s">
        <v>1260</v>
      </c>
      <c r="D49" s="115">
        <v>3.2</v>
      </c>
    </row>
    <row r="50" spans="1:4">
      <c r="A50" s="62" t="s">
        <v>77</v>
      </c>
      <c r="B50" s="121" t="s">
        <v>932</v>
      </c>
      <c r="C50" s="121" t="s">
        <v>1261</v>
      </c>
      <c r="D50" s="121">
        <v>4</v>
      </c>
    </row>
    <row r="51" spans="1:4">
      <c r="A51" s="62" t="s">
        <v>82</v>
      </c>
      <c r="B51" s="115" t="s">
        <v>1262</v>
      </c>
      <c r="C51" s="115" t="s">
        <v>1263</v>
      </c>
      <c r="D51" s="115">
        <v>0.2</v>
      </c>
    </row>
    <row r="52" spans="1:4">
      <c r="A52" s="62" t="s">
        <v>84</v>
      </c>
      <c r="B52" s="121" t="s">
        <v>1264</v>
      </c>
      <c r="C52" s="121" t="s">
        <v>951</v>
      </c>
      <c r="D52" s="121">
        <v>2.9</v>
      </c>
    </row>
    <row r="53" spans="1:4">
      <c r="A53" s="62" t="s">
        <v>91</v>
      </c>
      <c r="B53" s="115" t="s">
        <v>931</v>
      </c>
      <c r="C53" s="115" t="s">
        <v>1265</v>
      </c>
      <c r="D53" s="115">
        <v>3.7</v>
      </c>
    </row>
    <row r="54" spans="1:4">
      <c r="A54" s="62" t="s">
        <v>100</v>
      </c>
      <c r="B54" s="121" t="s">
        <v>1266</v>
      </c>
      <c r="C54" s="121" t="s">
        <v>1267</v>
      </c>
      <c r="D54" s="121">
        <v>3.8</v>
      </c>
    </row>
    <row r="55" spans="1:4">
      <c r="A55" s="62" t="s">
        <v>106</v>
      </c>
      <c r="B55" s="115" t="s">
        <v>1268</v>
      </c>
      <c r="C55" s="115" t="s">
        <v>1269</v>
      </c>
      <c r="D55" s="115">
        <v>3.2</v>
      </c>
    </row>
    <row r="56" spans="1:4">
      <c r="A56" s="167" t="s">
        <v>27</v>
      </c>
      <c r="B56" s="120" t="s">
        <v>1270</v>
      </c>
      <c r="C56" s="120" t="s">
        <v>1271</v>
      </c>
      <c r="D56" s="120">
        <v>3.5</v>
      </c>
    </row>
    <row r="57" spans="1:4">
      <c r="A57" s="93" t="s">
        <v>1317</v>
      </c>
    </row>
    <row r="58" spans="1:4">
      <c r="A58" s="93"/>
    </row>
    <row r="59" spans="1:4">
      <c r="A59" s="93"/>
    </row>
  </sheetData>
  <mergeCells count="5">
    <mergeCell ref="A28:A37"/>
    <mergeCell ref="A27:B27"/>
    <mergeCell ref="B4:D4"/>
    <mergeCell ref="E4:F4"/>
    <mergeCell ref="G4:I4"/>
  </mergeCells>
  <pageMargins left="0.86614173228346458" right="0.70866141732283472" top="0.74803149606299213" bottom="0.74803149606299213" header="0.31496062992125984" footer="0.31496062992125984"/>
  <pageSetup paperSize="9" firstPageNumber="69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  <ignoredErrors>
    <ignoredError sqref="B44:C56 I28 C28:G28 E27 C25:I26 C29:I37 C27:D27 F27:I27 H28 G7:G1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2:L42"/>
  <sheetViews>
    <sheetView view="pageLayout" workbookViewId="0">
      <selection activeCell="N25" sqref="N25"/>
    </sheetView>
  </sheetViews>
  <sheetFormatPr baseColWidth="10" defaultColWidth="11.5703125" defaultRowHeight="12"/>
  <cols>
    <col min="1" max="1" width="10.5703125" style="1" customWidth="1"/>
    <col min="2" max="2" width="8.5703125" style="75" customWidth="1"/>
    <col min="3" max="3" width="9.85546875" style="75" customWidth="1"/>
    <col min="4" max="4" width="8.7109375" style="75" customWidth="1"/>
    <col min="5" max="5" width="2" style="75" customWidth="1"/>
    <col min="6" max="6" width="9.28515625" style="75" customWidth="1"/>
    <col min="7" max="8" width="8.7109375" style="75" customWidth="1"/>
    <col min="9" max="9" width="2" style="75" customWidth="1"/>
    <col min="10" max="10" width="9.28515625" style="75" customWidth="1"/>
    <col min="11" max="11" width="9.140625" style="75" customWidth="1"/>
    <col min="12" max="12" width="10.140625" style="75" customWidth="1"/>
    <col min="13" max="14" width="8.28515625" style="1" customWidth="1"/>
    <col min="15" max="15" width="7.85546875" style="1" customWidth="1"/>
    <col min="16" max="16" width="1.28515625" style="1" customWidth="1"/>
    <col min="17" max="19" width="7.7109375" style="1" customWidth="1"/>
    <col min="20" max="20" width="1.42578125" style="1" customWidth="1"/>
    <col min="21" max="21" width="8" style="1" customWidth="1"/>
    <col min="22" max="22" width="8.85546875" style="1" customWidth="1"/>
    <col min="23" max="23" width="7.7109375" style="1" customWidth="1"/>
    <col min="24" max="24" width="6.7109375" style="1" customWidth="1"/>
    <col min="25" max="16384" width="11.5703125" style="1"/>
  </cols>
  <sheetData>
    <row r="2" spans="1:12">
      <c r="A2" s="2" t="s">
        <v>1340</v>
      </c>
    </row>
    <row r="4" spans="1:12" ht="14.45" customHeight="1">
      <c r="A4" s="15" t="s">
        <v>162</v>
      </c>
      <c r="B4" s="91"/>
      <c r="C4" s="91">
        <v>2011</v>
      </c>
      <c r="D4" s="91"/>
      <c r="E4" s="92"/>
      <c r="F4" s="91"/>
      <c r="G4" s="91">
        <v>2012</v>
      </c>
      <c r="H4" s="92"/>
      <c r="I4" s="92"/>
      <c r="J4" s="91"/>
      <c r="K4" s="91" t="s">
        <v>1347</v>
      </c>
      <c r="L4" s="92"/>
    </row>
    <row r="5" spans="1:12">
      <c r="A5" s="15" t="s">
        <v>163</v>
      </c>
      <c r="B5" s="92" t="s">
        <v>3</v>
      </c>
      <c r="C5" s="112" t="s">
        <v>4</v>
      </c>
      <c r="D5" s="92" t="s">
        <v>5</v>
      </c>
      <c r="E5" s="92"/>
      <c r="F5" s="92" t="s">
        <v>3</v>
      </c>
      <c r="G5" s="92" t="s">
        <v>4</v>
      </c>
      <c r="H5" s="112" t="s">
        <v>5</v>
      </c>
      <c r="I5" s="92"/>
      <c r="J5" s="92" t="s">
        <v>3</v>
      </c>
      <c r="K5" s="92" t="s">
        <v>4</v>
      </c>
      <c r="L5" s="112" t="s">
        <v>5</v>
      </c>
    </row>
    <row r="6" spans="1:12" ht="12" customHeight="1">
      <c r="A6" s="1" t="s">
        <v>6</v>
      </c>
      <c r="B6" s="113">
        <v>828064</v>
      </c>
      <c r="C6" s="113">
        <v>801448</v>
      </c>
      <c r="D6" s="113">
        <v>1629512</v>
      </c>
      <c r="E6" s="113"/>
      <c r="F6" s="113">
        <v>848381</v>
      </c>
      <c r="G6" s="113">
        <v>821156</v>
      </c>
      <c r="H6" s="113">
        <v>1669537</v>
      </c>
      <c r="I6" s="113"/>
      <c r="J6" s="113">
        <v>858727</v>
      </c>
      <c r="K6" s="113">
        <v>840679</v>
      </c>
      <c r="L6" s="113">
        <v>1699406</v>
      </c>
    </row>
    <row r="7" spans="1:12" ht="12" customHeight="1">
      <c r="A7" s="1" t="s">
        <v>7</v>
      </c>
      <c r="B7" s="114">
        <v>675912</v>
      </c>
      <c r="C7" s="114">
        <v>659254</v>
      </c>
      <c r="D7" s="114">
        <v>1335166</v>
      </c>
      <c r="E7" s="115"/>
      <c r="F7" s="114">
        <v>714423</v>
      </c>
      <c r="G7" s="114">
        <v>695397</v>
      </c>
      <c r="H7" s="114">
        <v>1409820</v>
      </c>
      <c r="I7" s="115"/>
      <c r="J7" s="114">
        <v>846108</v>
      </c>
      <c r="K7" s="114">
        <v>822838</v>
      </c>
      <c r="L7" s="114">
        <v>1668946</v>
      </c>
    </row>
    <row r="8" spans="1:12" ht="12" customHeight="1">
      <c r="A8" s="1" t="s">
        <v>8</v>
      </c>
      <c r="B8" s="113">
        <v>572756</v>
      </c>
      <c r="C8" s="113">
        <v>564312</v>
      </c>
      <c r="D8" s="113">
        <v>1137068</v>
      </c>
      <c r="E8" s="113"/>
      <c r="F8" s="113">
        <v>564146</v>
      </c>
      <c r="G8" s="113">
        <v>557463</v>
      </c>
      <c r="H8" s="113">
        <v>1121609</v>
      </c>
      <c r="I8" s="113"/>
      <c r="J8" s="113">
        <v>670401</v>
      </c>
      <c r="K8" s="113">
        <v>630339</v>
      </c>
      <c r="L8" s="113">
        <v>1300740</v>
      </c>
    </row>
    <row r="9" spans="1:12" ht="12" customHeight="1">
      <c r="A9" s="1" t="s">
        <v>9</v>
      </c>
      <c r="B9" s="114">
        <v>553241</v>
      </c>
      <c r="C9" s="114">
        <v>527958</v>
      </c>
      <c r="D9" s="114">
        <v>1081199</v>
      </c>
      <c r="E9" s="115"/>
      <c r="F9" s="114">
        <v>574540</v>
      </c>
      <c r="G9" s="114">
        <v>553886</v>
      </c>
      <c r="H9" s="114">
        <v>1128426</v>
      </c>
      <c r="I9" s="115"/>
      <c r="J9" s="114">
        <v>517462</v>
      </c>
      <c r="K9" s="114">
        <v>502384</v>
      </c>
      <c r="L9" s="114">
        <v>1019846</v>
      </c>
    </row>
    <row r="10" spans="1:12" ht="12" customHeight="1">
      <c r="A10" s="1" t="s">
        <v>10</v>
      </c>
      <c r="B10" s="113">
        <v>398920</v>
      </c>
      <c r="C10" s="113">
        <v>369026</v>
      </c>
      <c r="D10" s="113">
        <v>767946</v>
      </c>
      <c r="E10" s="113"/>
      <c r="F10" s="113">
        <v>425448</v>
      </c>
      <c r="G10" s="113">
        <v>391609</v>
      </c>
      <c r="H10" s="113">
        <v>817057</v>
      </c>
      <c r="I10" s="113"/>
      <c r="J10" s="113">
        <v>390649</v>
      </c>
      <c r="K10" s="113">
        <v>472768</v>
      </c>
      <c r="L10" s="113">
        <v>863417</v>
      </c>
    </row>
    <row r="11" spans="1:12" ht="12" customHeight="1">
      <c r="A11" s="1" t="s">
        <v>11</v>
      </c>
      <c r="B11" s="114">
        <v>291598</v>
      </c>
      <c r="C11" s="114">
        <v>317891</v>
      </c>
      <c r="D11" s="114">
        <v>609489</v>
      </c>
      <c r="E11" s="115"/>
      <c r="F11" s="114">
        <v>309616</v>
      </c>
      <c r="G11" s="114">
        <v>322231</v>
      </c>
      <c r="H11" s="114">
        <v>631847</v>
      </c>
      <c r="I11" s="115"/>
      <c r="J11" s="114">
        <v>331700</v>
      </c>
      <c r="K11" s="114">
        <v>442397</v>
      </c>
      <c r="L11" s="114">
        <v>774097</v>
      </c>
    </row>
    <row r="12" spans="1:12" ht="12" customHeight="1">
      <c r="A12" s="1" t="s">
        <v>12</v>
      </c>
      <c r="B12" s="113">
        <v>227400</v>
      </c>
      <c r="C12" s="113">
        <v>310493</v>
      </c>
      <c r="D12" s="113">
        <v>537893</v>
      </c>
      <c r="E12" s="113"/>
      <c r="F12" s="113">
        <v>232752</v>
      </c>
      <c r="G12" s="113">
        <v>310116</v>
      </c>
      <c r="H12" s="113">
        <v>542868</v>
      </c>
      <c r="I12" s="113"/>
      <c r="J12" s="113">
        <v>297480</v>
      </c>
      <c r="K12" s="113">
        <v>353340</v>
      </c>
      <c r="L12" s="113">
        <v>650820</v>
      </c>
    </row>
    <row r="13" spans="1:12" ht="12" customHeight="1">
      <c r="A13" s="1" t="s">
        <v>13</v>
      </c>
      <c r="B13" s="114">
        <v>213385</v>
      </c>
      <c r="C13" s="114">
        <v>281234</v>
      </c>
      <c r="D13" s="114">
        <v>494619</v>
      </c>
      <c r="E13" s="115"/>
      <c r="F13" s="114">
        <v>217217</v>
      </c>
      <c r="G13" s="114">
        <v>293007</v>
      </c>
      <c r="H13" s="114">
        <v>510224</v>
      </c>
      <c r="I13" s="115"/>
      <c r="J13" s="114">
        <v>242728</v>
      </c>
      <c r="K13" s="114">
        <v>271830</v>
      </c>
      <c r="L13" s="114">
        <v>514558</v>
      </c>
    </row>
    <row r="14" spans="1:12" ht="12" customHeight="1">
      <c r="A14" s="1" t="s">
        <v>14</v>
      </c>
      <c r="B14" s="113">
        <v>175956</v>
      </c>
      <c r="C14" s="113">
        <v>202155</v>
      </c>
      <c r="D14" s="113">
        <v>378111</v>
      </c>
      <c r="E14" s="113"/>
      <c r="F14" s="113">
        <v>182127</v>
      </c>
      <c r="G14" s="113">
        <v>212403</v>
      </c>
      <c r="H14" s="113">
        <v>394530</v>
      </c>
      <c r="I14" s="113"/>
      <c r="J14" s="113">
        <v>203206</v>
      </c>
      <c r="K14" s="113">
        <v>207032</v>
      </c>
      <c r="L14" s="113">
        <v>410238</v>
      </c>
    </row>
    <row r="15" spans="1:12" ht="12" customHeight="1">
      <c r="A15" s="1" t="s">
        <v>15</v>
      </c>
      <c r="B15" s="114">
        <v>142056</v>
      </c>
      <c r="C15" s="114">
        <v>166810</v>
      </c>
      <c r="D15" s="114">
        <v>308866</v>
      </c>
      <c r="E15" s="115"/>
      <c r="F15" s="114">
        <v>147450</v>
      </c>
      <c r="G15" s="114">
        <v>173811</v>
      </c>
      <c r="H15" s="114">
        <v>321261</v>
      </c>
      <c r="I15" s="115"/>
      <c r="J15" s="114">
        <v>135553</v>
      </c>
      <c r="K15" s="114">
        <v>137612</v>
      </c>
      <c r="L15" s="114">
        <v>273165</v>
      </c>
    </row>
    <row r="16" spans="1:12" ht="12" customHeight="1">
      <c r="A16" s="1" t="s">
        <v>16</v>
      </c>
      <c r="B16" s="113">
        <v>110074</v>
      </c>
      <c r="C16" s="113">
        <v>122576</v>
      </c>
      <c r="D16" s="113">
        <v>232650</v>
      </c>
      <c r="E16" s="113"/>
      <c r="F16" s="113">
        <v>115563</v>
      </c>
      <c r="G16" s="113">
        <v>1320131</v>
      </c>
      <c r="H16" s="113">
        <v>245694</v>
      </c>
      <c r="I16" s="113"/>
      <c r="J16" s="113">
        <v>126412</v>
      </c>
      <c r="K16" s="113">
        <v>133534</v>
      </c>
      <c r="L16" s="113">
        <v>259946</v>
      </c>
    </row>
    <row r="17" spans="1:12" ht="12" customHeight="1">
      <c r="A17" s="1" t="s">
        <v>17</v>
      </c>
      <c r="B17" s="114">
        <v>82190</v>
      </c>
      <c r="C17" s="114">
        <v>89780</v>
      </c>
      <c r="D17" s="114">
        <v>171970</v>
      </c>
      <c r="E17" s="115"/>
      <c r="F17" s="114">
        <v>84453</v>
      </c>
      <c r="G17" s="114">
        <v>92746</v>
      </c>
      <c r="H17" s="114">
        <v>177199</v>
      </c>
      <c r="I17" s="115"/>
      <c r="J17" s="114">
        <v>66034</v>
      </c>
      <c r="K17" s="114">
        <v>64978</v>
      </c>
      <c r="L17" s="114">
        <v>131012</v>
      </c>
    </row>
    <row r="18" spans="1:12" ht="12" customHeight="1">
      <c r="A18" s="1" t="s">
        <v>18</v>
      </c>
      <c r="B18" s="113">
        <v>64968</v>
      </c>
      <c r="C18" s="113">
        <v>70800</v>
      </c>
      <c r="D18" s="113">
        <v>135768</v>
      </c>
      <c r="E18" s="113"/>
      <c r="F18" s="113">
        <v>69667</v>
      </c>
      <c r="G18" s="113">
        <v>76609</v>
      </c>
      <c r="H18" s="113">
        <v>146276</v>
      </c>
      <c r="I18" s="113"/>
      <c r="J18" s="113">
        <v>76183</v>
      </c>
      <c r="K18" s="113">
        <v>84953</v>
      </c>
      <c r="L18" s="113">
        <v>161136</v>
      </c>
    </row>
    <row r="19" spans="1:12" ht="12" customHeight="1">
      <c r="A19" s="1" t="s">
        <v>19</v>
      </c>
      <c r="B19" s="114">
        <v>35915</v>
      </c>
      <c r="C19" s="114">
        <v>39619</v>
      </c>
      <c r="D19" s="114">
        <v>75534</v>
      </c>
      <c r="E19" s="115"/>
      <c r="F19" s="114">
        <v>36370</v>
      </c>
      <c r="G19" s="114">
        <v>39273</v>
      </c>
      <c r="H19" s="114">
        <v>75643</v>
      </c>
      <c r="I19" s="115"/>
      <c r="J19" s="114">
        <v>35254</v>
      </c>
      <c r="K19" s="114">
        <v>38848</v>
      </c>
      <c r="L19" s="114">
        <v>74102</v>
      </c>
    </row>
    <row r="20" spans="1:12" ht="12" customHeight="1">
      <c r="A20" s="1" t="s">
        <v>20</v>
      </c>
      <c r="B20" s="113">
        <v>36511</v>
      </c>
      <c r="C20" s="113">
        <v>46229</v>
      </c>
      <c r="D20" s="113">
        <v>82740</v>
      </c>
      <c r="E20" s="113"/>
      <c r="F20" s="113">
        <v>37398</v>
      </c>
      <c r="G20" s="113">
        <v>47056</v>
      </c>
      <c r="H20" s="113">
        <v>84454</v>
      </c>
      <c r="I20" s="113"/>
      <c r="J20" s="113">
        <v>38075</v>
      </c>
      <c r="K20" s="113">
        <v>46813</v>
      </c>
      <c r="L20" s="113">
        <v>84888</v>
      </c>
    </row>
    <row r="21" spans="1:12" ht="12" customHeight="1">
      <c r="A21" s="1" t="s">
        <v>21</v>
      </c>
      <c r="B21" s="114">
        <v>15591</v>
      </c>
      <c r="C21" s="114">
        <v>20862</v>
      </c>
      <c r="D21" s="114">
        <v>36453</v>
      </c>
      <c r="E21" s="115"/>
      <c r="F21" s="114">
        <v>16114</v>
      </c>
      <c r="G21" s="114">
        <v>21609</v>
      </c>
      <c r="H21" s="114">
        <v>37723</v>
      </c>
      <c r="I21" s="115"/>
      <c r="J21" s="114">
        <v>15419</v>
      </c>
      <c r="K21" s="114">
        <v>19883</v>
      </c>
      <c r="L21" s="114">
        <v>35302</v>
      </c>
    </row>
    <row r="22" spans="1:12" ht="12" customHeight="1">
      <c r="A22" s="1" t="s">
        <v>22</v>
      </c>
      <c r="B22" s="113">
        <v>22340</v>
      </c>
      <c r="C22" s="113">
        <v>29752</v>
      </c>
      <c r="D22" s="113">
        <v>52092</v>
      </c>
      <c r="E22" s="113"/>
      <c r="F22" s="113">
        <v>21457</v>
      </c>
      <c r="G22" s="113">
        <v>28994</v>
      </c>
      <c r="H22" s="113">
        <v>50451</v>
      </c>
      <c r="I22" s="113"/>
      <c r="J22" s="113">
        <v>36102</v>
      </c>
      <c r="K22" s="113">
        <v>50582</v>
      </c>
      <c r="L22" s="113">
        <v>86684</v>
      </c>
    </row>
    <row r="23" spans="1:12" ht="12" customHeight="1">
      <c r="A23" s="1" t="s">
        <v>23</v>
      </c>
      <c r="B23" s="114" t="s">
        <v>754</v>
      </c>
      <c r="C23" s="114" t="s">
        <v>754</v>
      </c>
      <c r="D23" s="114" t="s">
        <v>754</v>
      </c>
      <c r="E23" s="115"/>
      <c r="F23" s="114" t="s">
        <v>754</v>
      </c>
      <c r="G23" s="114" t="s">
        <v>754</v>
      </c>
      <c r="H23" s="114" t="s">
        <v>754</v>
      </c>
      <c r="I23" s="115"/>
      <c r="J23" s="114">
        <v>327</v>
      </c>
      <c r="K23" s="114">
        <v>119</v>
      </c>
      <c r="L23" s="114">
        <v>446</v>
      </c>
    </row>
    <row r="24" spans="1:12" ht="12" customHeight="1">
      <c r="A24" s="54" t="s">
        <v>24</v>
      </c>
      <c r="B24" s="55">
        <v>4446877</v>
      </c>
      <c r="C24" s="55">
        <v>4620199</v>
      </c>
      <c r="D24" s="55">
        <v>9067076</v>
      </c>
      <c r="E24" s="55"/>
      <c r="F24" s="55">
        <v>4597122</v>
      </c>
      <c r="G24" s="55">
        <v>4767497</v>
      </c>
      <c r="H24" s="55">
        <v>9364619</v>
      </c>
      <c r="I24" s="55"/>
      <c r="J24" s="55">
        <v>4887820</v>
      </c>
      <c r="K24" s="55">
        <v>5120929</v>
      </c>
      <c r="L24" s="55">
        <v>10008749</v>
      </c>
    </row>
    <row r="25" spans="1:12">
      <c r="A25" s="93" t="s">
        <v>1318</v>
      </c>
    </row>
    <row r="26" spans="1:12">
      <c r="B26" s="93" t="s">
        <v>1365</v>
      </c>
    </row>
    <row r="28" spans="1:12">
      <c r="A28" s="2" t="s">
        <v>1282</v>
      </c>
    </row>
    <row r="30" spans="1:12">
      <c r="A30" s="206" t="s">
        <v>1274</v>
      </c>
      <c r="B30" s="130" t="s">
        <v>787</v>
      </c>
      <c r="C30" s="130" t="s">
        <v>758</v>
      </c>
      <c r="D30" s="130" t="s">
        <v>788</v>
      </c>
      <c r="E30" s="99"/>
      <c r="F30" s="130" t="s">
        <v>759</v>
      </c>
      <c r="G30" s="130" t="s">
        <v>774</v>
      </c>
      <c r="H30" s="130" t="s">
        <v>788</v>
      </c>
      <c r="I30" s="99"/>
      <c r="J30" s="130" t="s">
        <v>774</v>
      </c>
      <c r="K30" s="130" t="s">
        <v>774</v>
      </c>
      <c r="L30" s="130" t="s">
        <v>788</v>
      </c>
    </row>
    <row r="31" spans="1:12">
      <c r="A31" s="206"/>
      <c r="B31" s="99">
        <v>1961</v>
      </c>
      <c r="C31" s="99">
        <v>1982</v>
      </c>
      <c r="D31" s="99">
        <v>1992</v>
      </c>
      <c r="E31" s="99"/>
      <c r="F31" s="99">
        <v>1996</v>
      </c>
      <c r="G31" s="99">
        <v>2001</v>
      </c>
      <c r="H31" s="99">
        <v>2002</v>
      </c>
      <c r="I31" s="99"/>
      <c r="J31" s="99">
        <v>2006</v>
      </c>
      <c r="K31" s="99" t="s">
        <v>775</v>
      </c>
      <c r="L31" s="99">
        <v>2013</v>
      </c>
    </row>
    <row r="32" spans="1:12">
      <c r="A32" s="1" t="s">
        <v>136</v>
      </c>
      <c r="B32" s="121">
        <v>54</v>
      </c>
      <c r="C32" s="121" t="s">
        <v>754</v>
      </c>
      <c r="D32" s="121" t="s">
        <v>881</v>
      </c>
      <c r="E32" s="121"/>
      <c r="F32" s="121" t="s">
        <v>882</v>
      </c>
      <c r="G32" s="121" t="s">
        <v>883</v>
      </c>
      <c r="H32" s="121" t="s">
        <v>884</v>
      </c>
      <c r="I32" s="121"/>
      <c r="J32" s="121" t="s">
        <v>885</v>
      </c>
      <c r="K32" s="121" t="s">
        <v>1057</v>
      </c>
      <c r="L32" s="121">
        <v>36.4</v>
      </c>
    </row>
    <row r="33" spans="1:12">
      <c r="A33" s="1" t="s">
        <v>141</v>
      </c>
      <c r="B33" s="115" t="s">
        <v>887</v>
      </c>
      <c r="C33" s="115" t="s">
        <v>888</v>
      </c>
      <c r="D33" s="115" t="s">
        <v>889</v>
      </c>
      <c r="E33" s="115"/>
      <c r="F33" s="115" t="s">
        <v>890</v>
      </c>
      <c r="G33" s="115" t="s">
        <v>878</v>
      </c>
      <c r="H33" s="115" t="s">
        <v>891</v>
      </c>
      <c r="I33" s="115"/>
      <c r="J33" s="115" t="s">
        <v>892</v>
      </c>
      <c r="K33" s="115" t="s">
        <v>976</v>
      </c>
      <c r="L33" s="115">
        <v>4.8</v>
      </c>
    </row>
    <row r="34" spans="1:12">
      <c r="A34" s="1" t="s">
        <v>142</v>
      </c>
      <c r="B34" s="121">
        <v>227</v>
      </c>
      <c r="C34" s="121">
        <v>274</v>
      </c>
      <c r="D34" s="121">
        <v>202</v>
      </c>
      <c r="E34" s="121"/>
      <c r="F34" s="121">
        <v>213</v>
      </c>
      <c r="G34" s="121">
        <v>193</v>
      </c>
      <c r="H34" s="121">
        <v>174</v>
      </c>
      <c r="I34" s="121"/>
      <c r="J34" s="121">
        <v>204</v>
      </c>
      <c r="K34" s="121">
        <v>175</v>
      </c>
      <c r="L34" s="121">
        <v>152.69999999999999</v>
      </c>
    </row>
    <row r="35" spans="1:12" ht="24">
      <c r="A35" s="194" t="s">
        <v>1349</v>
      </c>
      <c r="B35" s="115" t="s">
        <v>893</v>
      </c>
      <c r="C35" s="115" t="s">
        <v>754</v>
      </c>
      <c r="D35" s="115">
        <v>3</v>
      </c>
      <c r="E35" s="115"/>
      <c r="F35" s="115" t="s">
        <v>754</v>
      </c>
      <c r="G35" s="115" t="s">
        <v>754</v>
      </c>
      <c r="H35" s="115" t="s">
        <v>895</v>
      </c>
      <c r="I35" s="115"/>
      <c r="J35" s="115" t="s">
        <v>754</v>
      </c>
      <c r="K35" s="115" t="s">
        <v>754</v>
      </c>
      <c r="L35" s="115">
        <v>2.2999999999999998</v>
      </c>
    </row>
    <row r="36" spans="1:12">
      <c r="A36" s="76" t="s">
        <v>143</v>
      </c>
      <c r="B36" s="121" t="s">
        <v>754</v>
      </c>
      <c r="C36" s="121" t="s">
        <v>754</v>
      </c>
      <c r="D36" s="121" t="s">
        <v>896</v>
      </c>
      <c r="E36" s="121"/>
      <c r="F36" s="121" t="s">
        <v>754</v>
      </c>
      <c r="G36" s="121" t="s">
        <v>754</v>
      </c>
      <c r="H36" s="121" t="s">
        <v>897</v>
      </c>
      <c r="I36" s="121"/>
      <c r="J36" s="121" t="s">
        <v>754</v>
      </c>
      <c r="K36" s="121" t="s">
        <v>754</v>
      </c>
      <c r="L36" s="121">
        <v>28.2</v>
      </c>
    </row>
    <row r="37" spans="1:12">
      <c r="A37" s="180" t="s">
        <v>1348</v>
      </c>
    </row>
    <row r="38" spans="1:12">
      <c r="A38" s="27"/>
    </row>
    <row r="39" spans="1:12">
      <c r="A39" s="27"/>
    </row>
    <row r="40" spans="1:12">
      <c r="A40" s="154"/>
    </row>
    <row r="41" spans="1:12">
      <c r="A41" s="27"/>
    </row>
    <row r="42" spans="1:12">
      <c r="A42" s="27"/>
    </row>
  </sheetData>
  <mergeCells count="1">
    <mergeCell ref="A30:A31"/>
  </mergeCells>
  <pageMargins left="0.98425196850393704" right="0.70866141732283472" top="0.70866141732283472" bottom="0.74803149606299213" header="0.31496062992125984" footer="0.31496062992125984"/>
  <pageSetup firstPageNumber="70" orientation="landscape" useFirstPageNumber="1" r:id="rId1"/>
  <headerFooter>
    <oddHeader>&amp;L&amp;"Arial,Normal"&amp;8Institut National de la Statistique et de l'Analyse Economique&amp;R&amp;"Arial,Normal"&amp;8Annuaire statistique 2013</oddHeader>
    <oddFooter>&amp;L&amp;"Arial,Normal"&amp;8Démographie&amp;R&amp;"Arial,Gras"&amp;8&amp;P</oddFooter>
  </headerFooter>
  <ignoredErrors>
    <ignoredError sqref="B33:K36 D32:K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5</vt:i4>
      </vt:variant>
    </vt:vector>
  </HeadingPairs>
  <TitlesOfParts>
    <vt:vector size="21" baseType="lpstr">
      <vt:lpstr>Chapitre 3</vt:lpstr>
      <vt:lpstr>Liste</vt:lpstr>
      <vt:lpstr>1_Don.gnrles</vt:lpstr>
      <vt:lpstr>2_Pop grpes</vt:lpstr>
      <vt:lpstr>3_Pop ages</vt:lpstr>
      <vt:lpstr>4_Pop RGPH</vt:lpstr>
      <vt:lpstr>5_Pop UR RGPH</vt:lpstr>
      <vt:lpstr>6_Pop_Sup_Den</vt:lpstr>
      <vt:lpstr>7_Project</vt:lpstr>
      <vt:lpstr>8_Fec_1</vt:lpstr>
      <vt:lpstr>9_Fec_2</vt:lpstr>
      <vt:lpstr>10_Fec_3</vt:lpstr>
      <vt:lpstr>12_Mor_2</vt:lpstr>
      <vt:lpstr>13_Mor_3</vt:lpstr>
      <vt:lpstr>14_Mor_4</vt:lpstr>
      <vt:lpstr>Feuil1</vt:lpstr>
      <vt:lpstr>'13_Mor_3'!Impression_des_titres</vt:lpstr>
      <vt:lpstr>'14_Mor_4'!Impression_des_titres</vt:lpstr>
      <vt:lpstr>'4_Pop RGPH'!Impression_des_titres</vt:lpstr>
      <vt:lpstr>'5_Pop UR RGPH'!Impression_des_titres</vt:lpstr>
      <vt:lpstr>'9_Fec_2'!Impression_des_titres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DHSADMIN</dc:creator>
  <cp:lastModifiedBy>insae</cp:lastModifiedBy>
  <cp:lastPrinted>2016-05-12T16:06:03Z</cp:lastPrinted>
  <dcterms:created xsi:type="dcterms:W3CDTF">2013-03-10T10:33:54Z</dcterms:created>
  <dcterms:modified xsi:type="dcterms:W3CDTF">2017-01-04T16:52:50Z</dcterms:modified>
</cp:coreProperties>
</file>